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B:\Dropbox\Stephen\"/>
    </mc:Choice>
  </mc:AlternateContent>
  <bookViews>
    <workbookView xWindow="0" yWindow="0" windowWidth="7500" windowHeight="13332"/>
  </bookViews>
  <sheets>
    <sheet name="2016 Monthly Breakdown" sheetId="3" r:id="rId1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6" i="3" l="1"/>
  <c r="F106" i="3"/>
  <c r="G106" i="3"/>
  <c r="H106" i="3"/>
  <c r="I106" i="3"/>
  <c r="J106" i="3"/>
  <c r="K106" i="3"/>
  <c r="L106" i="3"/>
  <c r="M106" i="3"/>
  <c r="N106" i="3"/>
  <c r="O106" i="3"/>
  <c r="C73" i="3"/>
  <c r="C74" i="3"/>
  <c r="O132" i="3" l="1"/>
  <c r="O131" i="3"/>
  <c r="O130" i="3"/>
  <c r="O124" i="3"/>
  <c r="O112" i="3"/>
  <c r="O110" i="3"/>
  <c r="O96" i="3"/>
  <c r="O89" i="3"/>
  <c r="O88" i="3"/>
  <c r="O81" i="3"/>
  <c r="O90" i="3"/>
  <c r="O60" i="3"/>
  <c r="O59" i="3"/>
  <c r="O58" i="3"/>
  <c r="O55" i="3"/>
  <c r="O52" i="3"/>
  <c r="O46" i="3"/>
  <c r="O43" i="3"/>
  <c r="O44" i="3" s="1"/>
  <c r="O34" i="3"/>
  <c r="O29" i="3"/>
  <c r="O25" i="3"/>
  <c r="O30" i="3" s="1"/>
  <c r="O24" i="3"/>
  <c r="O11" i="3"/>
  <c r="O9" i="3"/>
  <c r="O5" i="3"/>
  <c r="O3" i="3"/>
  <c r="N3" i="3"/>
  <c r="O125" i="3" l="1"/>
  <c r="O37" i="3"/>
  <c r="O91" i="3"/>
  <c r="O92" i="3"/>
  <c r="O114" i="3"/>
  <c r="O107" i="3"/>
  <c r="O32" i="3"/>
  <c r="C105" i="3"/>
  <c r="P105" i="3" s="1"/>
  <c r="C97" i="3" l="1"/>
  <c r="P97" i="3" s="1"/>
  <c r="C98" i="3"/>
  <c r="P98" i="3" s="1"/>
  <c r="C99" i="3"/>
  <c r="P99" i="3" s="1"/>
  <c r="C100" i="3"/>
  <c r="P100" i="3" s="1"/>
  <c r="C101" i="3"/>
  <c r="P101" i="3" s="1"/>
  <c r="C102" i="3"/>
  <c r="P102" i="3" s="1"/>
  <c r="C103" i="3"/>
  <c r="P103" i="3" s="1"/>
  <c r="C104" i="3"/>
  <c r="P104" i="3" s="1"/>
  <c r="M96" i="3" l="1"/>
  <c r="M3" i="3" l="1"/>
  <c r="L3" i="3"/>
  <c r="K3" i="3"/>
  <c r="J3" i="3"/>
  <c r="I3" i="3"/>
  <c r="H3" i="3"/>
  <c r="G3" i="3"/>
  <c r="F3" i="3"/>
  <c r="D3" i="3"/>
  <c r="E3" i="3"/>
  <c r="M24" i="3"/>
  <c r="N24" i="3"/>
  <c r="D25" i="3"/>
  <c r="D30" i="3" s="1"/>
  <c r="E25" i="3"/>
  <c r="E30" i="3" s="1"/>
  <c r="F25" i="3"/>
  <c r="G25" i="3"/>
  <c r="G30" i="3" s="1"/>
  <c r="H25" i="3"/>
  <c r="H30" i="3" s="1"/>
  <c r="I25" i="3"/>
  <c r="I30" i="3" s="1"/>
  <c r="J25" i="3"/>
  <c r="K25" i="3"/>
  <c r="K30" i="3" s="1"/>
  <c r="L25" i="3"/>
  <c r="L30" i="3" s="1"/>
  <c r="M25" i="3"/>
  <c r="M30" i="3" s="1"/>
  <c r="N25" i="3"/>
  <c r="C26" i="3"/>
  <c r="P26" i="3" s="1"/>
  <c r="C27" i="3"/>
  <c r="P27" i="3" s="1"/>
  <c r="C28" i="3"/>
  <c r="P28" i="3" s="1"/>
  <c r="D29" i="3"/>
  <c r="E29" i="3"/>
  <c r="F29" i="3"/>
  <c r="G29" i="3"/>
  <c r="H29" i="3"/>
  <c r="I29" i="3"/>
  <c r="J29" i="3"/>
  <c r="K29" i="3"/>
  <c r="L29" i="3"/>
  <c r="M29" i="3"/>
  <c r="N29" i="3"/>
  <c r="F30" i="3"/>
  <c r="J30" i="3"/>
  <c r="N30" i="3"/>
  <c r="C31" i="3"/>
  <c r="P31" i="3" s="1"/>
  <c r="J124" i="3"/>
  <c r="K124" i="3"/>
  <c r="L124" i="3"/>
  <c r="M124" i="3"/>
  <c r="N124" i="3"/>
  <c r="N52" i="3"/>
  <c r="C29" i="3" l="1"/>
  <c r="P29" i="3" s="1"/>
  <c r="C25" i="3"/>
  <c r="P25" i="3" s="1"/>
  <c r="C30" i="3"/>
  <c r="P30" i="3" s="1"/>
  <c r="N11" i="3"/>
  <c r="N9" i="3"/>
  <c r="N132" i="3"/>
  <c r="N131" i="3"/>
  <c r="N130" i="3"/>
  <c r="N112" i="3"/>
  <c r="N107" i="3"/>
  <c r="N96" i="3"/>
  <c r="N89" i="3"/>
  <c r="N88" i="3"/>
  <c r="N125" i="3" s="1"/>
  <c r="N81" i="3"/>
  <c r="N90" i="3"/>
  <c r="N59" i="3"/>
  <c r="N55" i="3"/>
  <c r="N46" i="3"/>
  <c r="N43" i="3"/>
  <c r="N44" i="3" s="1"/>
  <c r="N34" i="3"/>
  <c r="N5" i="3"/>
  <c r="N37" i="3" l="1"/>
  <c r="N58" i="3"/>
  <c r="N60" i="3"/>
  <c r="N91" i="3"/>
  <c r="N92" i="3"/>
  <c r="N114" i="3"/>
  <c r="N110" i="3"/>
  <c r="N32" i="3"/>
  <c r="C137" i="3"/>
  <c r="P137" i="3" s="1"/>
  <c r="C136" i="3"/>
  <c r="P136" i="3" s="1"/>
  <c r="C135" i="3"/>
  <c r="P135" i="3" s="1"/>
  <c r="M11" i="3"/>
  <c r="L11" i="3"/>
  <c r="K11" i="3"/>
  <c r="J11" i="3"/>
  <c r="I11" i="3"/>
  <c r="H11" i="3"/>
  <c r="G11" i="3"/>
  <c r="F11" i="3"/>
  <c r="E11" i="3"/>
  <c r="D11" i="3"/>
  <c r="C10" i="3"/>
  <c r="P10" i="3" s="1"/>
  <c r="M9" i="3"/>
  <c r="L9" i="3"/>
  <c r="K9" i="3"/>
  <c r="J9" i="3"/>
  <c r="I9" i="3"/>
  <c r="H9" i="3"/>
  <c r="G9" i="3"/>
  <c r="F9" i="3"/>
  <c r="E9" i="3"/>
  <c r="D9" i="3"/>
  <c r="C8" i="3"/>
  <c r="M132" i="3"/>
  <c r="L132" i="3"/>
  <c r="K132" i="3"/>
  <c r="J132" i="3"/>
  <c r="M131" i="3"/>
  <c r="L131" i="3"/>
  <c r="K131" i="3"/>
  <c r="J131" i="3"/>
  <c r="I131" i="3"/>
  <c r="H131" i="3"/>
  <c r="G131" i="3"/>
  <c r="F131" i="3"/>
  <c r="E131" i="3"/>
  <c r="D131" i="3"/>
  <c r="M130" i="3"/>
  <c r="L130" i="3"/>
  <c r="K130" i="3"/>
  <c r="J130" i="3"/>
  <c r="I130" i="3"/>
  <c r="H130" i="3"/>
  <c r="G130" i="3"/>
  <c r="F130" i="3"/>
  <c r="E130" i="3"/>
  <c r="D130" i="3"/>
  <c r="C129" i="3"/>
  <c r="P129" i="3" s="1"/>
  <c r="C126" i="3"/>
  <c r="P126" i="3" s="1"/>
  <c r="C122" i="3"/>
  <c r="P122" i="3" s="1"/>
  <c r="C121" i="3"/>
  <c r="P121" i="3" s="1"/>
  <c r="C120" i="3"/>
  <c r="P120" i="3" s="1"/>
  <c r="C118" i="3"/>
  <c r="P118" i="3" s="1"/>
  <c r="C117" i="3"/>
  <c r="C116" i="3"/>
  <c r="C115" i="3"/>
  <c r="P115" i="3" s="1"/>
  <c r="C113" i="3"/>
  <c r="M112" i="3"/>
  <c r="L112" i="3"/>
  <c r="K112" i="3"/>
  <c r="J112" i="3"/>
  <c r="I112" i="3"/>
  <c r="H112" i="3"/>
  <c r="G112" i="3"/>
  <c r="F112" i="3"/>
  <c r="E112" i="3"/>
  <c r="D112" i="3"/>
  <c r="C111" i="3"/>
  <c r="P111" i="3" s="1"/>
  <c r="C109" i="3"/>
  <c r="P109" i="3" s="1"/>
  <c r="C108" i="3"/>
  <c r="P108" i="3" s="1"/>
  <c r="M110" i="3"/>
  <c r="L110" i="3"/>
  <c r="K110" i="3"/>
  <c r="J110" i="3"/>
  <c r="I110" i="3"/>
  <c r="H110" i="3"/>
  <c r="G110" i="3"/>
  <c r="F110" i="3"/>
  <c r="E110" i="3"/>
  <c r="D106" i="3"/>
  <c r="L96" i="3"/>
  <c r="K96" i="3"/>
  <c r="J96" i="3"/>
  <c r="I96" i="3"/>
  <c r="H96" i="3"/>
  <c r="G96" i="3"/>
  <c r="F96" i="3"/>
  <c r="E96" i="3"/>
  <c r="D96" i="3"/>
  <c r="C95" i="3"/>
  <c r="P95" i="3" s="1"/>
  <c r="M89" i="3"/>
  <c r="L89" i="3"/>
  <c r="K89" i="3"/>
  <c r="J89" i="3"/>
  <c r="I89" i="3"/>
  <c r="H89" i="3"/>
  <c r="G89" i="3"/>
  <c r="F89" i="3"/>
  <c r="E89" i="3"/>
  <c r="D89" i="3"/>
  <c r="M88" i="3"/>
  <c r="M114" i="3" s="1"/>
  <c r="L88" i="3"/>
  <c r="L114" i="3" s="1"/>
  <c r="K88" i="3"/>
  <c r="K114" i="3" s="1"/>
  <c r="J88" i="3"/>
  <c r="J114" i="3" s="1"/>
  <c r="I88" i="3"/>
  <c r="I114" i="3" s="1"/>
  <c r="H88" i="3"/>
  <c r="H114" i="3" s="1"/>
  <c r="G88" i="3"/>
  <c r="G114" i="3" s="1"/>
  <c r="F88" i="3"/>
  <c r="F114" i="3" s="1"/>
  <c r="E88" i="3"/>
  <c r="E114" i="3" s="1"/>
  <c r="D88" i="3"/>
  <c r="D114" i="3" s="1"/>
  <c r="C85" i="3"/>
  <c r="P85" i="3" s="1"/>
  <c r="C83" i="3"/>
  <c r="P83" i="3" s="1"/>
  <c r="C82" i="3"/>
  <c r="P82" i="3" s="1"/>
  <c r="M81" i="3"/>
  <c r="L81" i="3"/>
  <c r="K81" i="3"/>
  <c r="J81" i="3"/>
  <c r="I81" i="3"/>
  <c r="H81" i="3"/>
  <c r="G81" i="3"/>
  <c r="F81" i="3"/>
  <c r="E81" i="3"/>
  <c r="D81" i="3"/>
  <c r="C80" i="3"/>
  <c r="P80" i="3" s="1"/>
  <c r="C79" i="3"/>
  <c r="P79" i="3" s="1"/>
  <c r="C78" i="3"/>
  <c r="P78" i="3" s="1"/>
  <c r="C75" i="3"/>
  <c r="P75" i="3" s="1"/>
  <c r="C72" i="3"/>
  <c r="P72" i="3" s="1"/>
  <c r="C71" i="3"/>
  <c r="P71" i="3" s="1"/>
  <c r="C70" i="3"/>
  <c r="P70" i="3" s="1"/>
  <c r="C69" i="3"/>
  <c r="P69" i="3" s="1"/>
  <c r="C68" i="3"/>
  <c r="P68" i="3" s="1"/>
  <c r="C67" i="3"/>
  <c r="P67" i="3" s="1"/>
  <c r="C66" i="3"/>
  <c r="P66" i="3" s="1"/>
  <c r="C65" i="3"/>
  <c r="P65" i="3" s="1"/>
  <c r="C64" i="3"/>
  <c r="P64" i="3" s="1"/>
  <c r="M90" i="3"/>
  <c r="L90" i="3"/>
  <c r="K90" i="3"/>
  <c r="J90" i="3"/>
  <c r="I90" i="3"/>
  <c r="H90" i="3"/>
  <c r="G90" i="3"/>
  <c r="F90" i="3"/>
  <c r="E90" i="3"/>
  <c r="D90" i="3"/>
  <c r="C62" i="3"/>
  <c r="P62" i="3" s="1"/>
  <c r="C61" i="3"/>
  <c r="P61" i="3" s="1"/>
  <c r="M60" i="3"/>
  <c r="L60" i="3"/>
  <c r="K60" i="3"/>
  <c r="J60" i="3"/>
  <c r="I60" i="3"/>
  <c r="H60" i="3"/>
  <c r="G60" i="3"/>
  <c r="F60" i="3"/>
  <c r="E60" i="3"/>
  <c r="D60" i="3"/>
  <c r="M59" i="3"/>
  <c r="L59" i="3"/>
  <c r="K59" i="3"/>
  <c r="J59" i="3"/>
  <c r="I59" i="3"/>
  <c r="H59" i="3"/>
  <c r="G59" i="3"/>
  <c r="F59" i="3"/>
  <c r="E59" i="3"/>
  <c r="D59" i="3"/>
  <c r="M58" i="3"/>
  <c r="L58" i="3"/>
  <c r="K58" i="3"/>
  <c r="J58" i="3"/>
  <c r="I58" i="3"/>
  <c r="H58" i="3"/>
  <c r="G58" i="3"/>
  <c r="F58" i="3"/>
  <c r="E58" i="3"/>
  <c r="D58" i="3"/>
  <c r="M55" i="3"/>
  <c r="L55" i="3"/>
  <c r="K55" i="3"/>
  <c r="J55" i="3"/>
  <c r="I55" i="3"/>
  <c r="H55" i="3"/>
  <c r="G55" i="3"/>
  <c r="F55" i="3"/>
  <c r="E55" i="3"/>
  <c r="D55" i="3"/>
  <c r="C54" i="3"/>
  <c r="P54" i="3" s="1"/>
  <c r="C53" i="3"/>
  <c r="P53" i="3" s="1"/>
  <c r="M52" i="3"/>
  <c r="L52" i="3"/>
  <c r="K52" i="3"/>
  <c r="J52" i="3"/>
  <c r="I52" i="3"/>
  <c r="H52" i="3"/>
  <c r="G52" i="3"/>
  <c r="F52" i="3"/>
  <c r="E52" i="3"/>
  <c r="D52" i="3"/>
  <c r="C51" i="3"/>
  <c r="P51" i="3" s="1"/>
  <c r="C50" i="3"/>
  <c r="P50" i="3" s="1"/>
  <c r="C49" i="3"/>
  <c r="P49" i="3" s="1"/>
  <c r="C48" i="3"/>
  <c r="P48" i="3" s="1"/>
  <c r="C47" i="3"/>
  <c r="P47" i="3" s="1"/>
  <c r="M46" i="3"/>
  <c r="L46" i="3"/>
  <c r="K46" i="3"/>
  <c r="J46" i="3"/>
  <c r="I46" i="3"/>
  <c r="H46" i="3"/>
  <c r="G46" i="3"/>
  <c r="F46" i="3"/>
  <c r="E46" i="3"/>
  <c r="D46" i="3"/>
  <c r="C45" i="3"/>
  <c r="P45" i="3" s="1"/>
  <c r="M43" i="3"/>
  <c r="M44" i="3" s="1"/>
  <c r="L43" i="3"/>
  <c r="L44" i="3" s="1"/>
  <c r="K43" i="3"/>
  <c r="K44" i="3" s="1"/>
  <c r="J43" i="3"/>
  <c r="J44" i="3" s="1"/>
  <c r="I43" i="3"/>
  <c r="I44" i="3" s="1"/>
  <c r="H43" i="3"/>
  <c r="H44" i="3" s="1"/>
  <c r="G43" i="3"/>
  <c r="G44" i="3" s="1"/>
  <c r="F43" i="3"/>
  <c r="F44" i="3" s="1"/>
  <c r="E43" i="3"/>
  <c r="E44" i="3" s="1"/>
  <c r="D43" i="3"/>
  <c r="D44" i="3" s="1"/>
  <c r="C42" i="3"/>
  <c r="P42" i="3" s="1"/>
  <c r="C40" i="3"/>
  <c r="C36" i="3"/>
  <c r="M34" i="3"/>
  <c r="L34" i="3"/>
  <c r="K34" i="3"/>
  <c r="J34" i="3"/>
  <c r="I34" i="3"/>
  <c r="H34" i="3"/>
  <c r="G34" i="3"/>
  <c r="F34" i="3"/>
  <c r="E34" i="3"/>
  <c r="D34" i="3"/>
  <c r="C33" i="3"/>
  <c r="P33" i="3" s="1"/>
  <c r="M32" i="3"/>
  <c r="L32" i="3"/>
  <c r="K32" i="3"/>
  <c r="J32" i="3"/>
  <c r="I32" i="3"/>
  <c r="H32" i="3"/>
  <c r="G32" i="3"/>
  <c r="F32" i="3"/>
  <c r="E32" i="3"/>
  <c r="C17" i="3"/>
  <c r="P17" i="3" s="1"/>
  <c r="C16" i="3"/>
  <c r="P16" i="3" s="1"/>
  <c r="C15" i="3"/>
  <c r="P15" i="3" s="1"/>
  <c r="C14" i="3"/>
  <c r="P14" i="3" s="1"/>
  <c r="L24" i="3"/>
  <c r="K24" i="3"/>
  <c r="J24" i="3"/>
  <c r="I24" i="3"/>
  <c r="H24" i="3"/>
  <c r="G24" i="3"/>
  <c r="F24" i="3"/>
  <c r="E24" i="3"/>
  <c r="D24" i="3"/>
  <c r="C24" i="3"/>
  <c r="P24" i="3" s="1"/>
  <c r="C23" i="3"/>
  <c r="P23" i="3" s="1"/>
  <c r="C22" i="3"/>
  <c r="P22" i="3" s="1"/>
  <c r="C21" i="3"/>
  <c r="P21" i="3" s="1"/>
  <c r="D19" i="3"/>
  <c r="D20" i="3" s="1"/>
  <c r="C18" i="3"/>
  <c r="P18" i="3" s="1"/>
  <c r="C7" i="3"/>
  <c r="P7" i="3" s="1"/>
  <c r="C6" i="3"/>
  <c r="P6" i="3" s="1"/>
  <c r="M5" i="3"/>
  <c r="L5" i="3"/>
  <c r="K5" i="3"/>
  <c r="J5" i="3"/>
  <c r="I5" i="3"/>
  <c r="H5" i="3"/>
  <c r="G5" i="3"/>
  <c r="F5" i="3"/>
  <c r="E5" i="3"/>
  <c r="D5" i="3"/>
  <c r="C4" i="3"/>
  <c r="P4" i="3" s="1"/>
  <c r="P3" i="3"/>
  <c r="C2" i="3"/>
  <c r="H37" i="3" l="1"/>
  <c r="D110" i="3"/>
  <c r="C110" i="3" s="1"/>
  <c r="P110" i="3" s="1"/>
  <c r="C106" i="3"/>
  <c r="P106" i="3" s="1"/>
  <c r="D37" i="3"/>
  <c r="L37" i="3"/>
  <c r="F37" i="3"/>
  <c r="J37" i="3"/>
  <c r="C88" i="3"/>
  <c r="P88" i="3" s="1"/>
  <c r="C96" i="3"/>
  <c r="P96" i="3" s="1"/>
  <c r="C112" i="3"/>
  <c r="P112" i="3" s="1"/>
  <c r="C9" i="3"/>
  <c r="P9" i="3" s="1"/>
  <c r="E37" i="3"/>
  <c r="G37" i="3"/>
  <c r="I37" i="3"/>
  <c r="K37" i="3"/>
  <c r="M37" i="3"/>
  <c r="C52" i="3"/>
  <c r="P52" i="3" s="1"/>
  <c r="C55" i="3"/>
  <c r="P55" i="3" s="1"/>
  <c r="C58" i="3"/>
  <c r="P58" i="3" s="1"/>
  <c r="C59" i="3"/>
  <c r="P59" i="3" s="1"/>
  <c r="C60" i="3"/>
  <c r="P60" i="3" s="1"/>
  <c r="C90" i="3"/>
  <c r="P90" i="3" s="1"/>
  <c r="C89" i="3"/>
  <c r="P89" i="3" s="1"/>
  <c r="C130" i="3"/>
  <c r="P130" i="3" s="1"/>
  <c r="C131" i="3"/>
  <c r="P131" i="3" s="1"/>
  <c r="C11" i="3"/>
  <c r="P11" i="3" s="1"/>
  <c r="C84" i="3"/>
  <c r="P84" i="3" s="1"/>
  <c r="P116" i="3"/>
  <c r="D132" i="3"/>
  <c r="D124" i="3"/>
  <c r="F132" i="3"/>
  <c r="F124" i="3"/>
  <c r="F125" i="3" s="1"/>
  <c r="H132" i="3"/>
  <c r="H124" i="3"/>
  <c r="H125" i="3" s="1"/>
  <c r="K125" i="3"/>
  <c r="M125" i="3"/>
  <c r="C5" i="3"/>
  <c r="P5" i="3" s="1"/>
  <c r="C34" i="3"/>
  <c r="P34" i="3" s="1"/>
  <c r="C41" i="3"/>
  <c r="P41" i="3" s="1"/>
  <c r="C43" i="3"/>
  <c r="P43" i="3" s="1"/>
  <c r="C46" i="3"/>
  <c r="P46" i="3" s="1"/>
  <c r="C81" i="3"/>
  <c r="P81" i="3" s="1"/>
  <c r="C119" i="3"/>
  <c r="P119" i="3" s="1"/>
  <c r="E132" i="3"/>
  <c r="E124" i="3"/>
  <c r="E125" i="3" s="1"/>
  <c r="G132" i="3"/>
  <c r="G124" i="3"/>
  <c r="G125" i="3" s="1"/>
  <c r="I132" i="3"/>
  <c r="I124" i="3"/>
  <c r="I125" i="3" s="1"/>
  <c r="J125" i="3"/>
  <c r="L125" i="3"/>
  <c r="E19" i="3"/>
  <c r="F19" i="3" s="1"/>
  <c r="F20" i="3" s="1"/>
  <c r="D32" i="3"/>
  <c r="C32" i="3" s="1"/>
  <c r="P32" i="3" s="1"/>
  <c r="C44" i="3"/>
  <c r="P44" i="3" s="1"/>
  <c r="P36" i="3"/>
  <c r="E91" i="3"/>
  <c r="G91" i="3"/>
  <c r="I91" i="3"/>
  <c r="K91" i="3"/>
  <c r="M91" i="3"/>
  <c r="C63" i="3"/>
  <c r="P63" i="3" s="1"/>
  <c r="D91" i="3"/>
  <c r="F91" i="3"/>
  <c r="H91" i="3"/>
  <c r="J91" i="3"/>
  <c r="L91" i="3"/>
  <c r="D92" i="3"/>
  <c r="F92" i="3"/>
  <c r="H92" i="3"/>
  <c r="J92" i="3"/>
  <c r="L92" i="3"/>
  <c r="D107" i="3"/>
  <c r="F107" i="3"/>
  <c r="H107" i="3"/>
  <c r="J107" i="3"/>
  <c r="L107" i="3"/>
  <c r="P113" i="3"/>
  <c r="P117" i="3"/>
  <c r="D125" i="3"/>
  <c r="E92" i="3"/>
  <c r="G92" i="3"/>
  <c r="I92" i="3"/>
  <c r="K92" i="3"/>
  <c r="M92" i="3"/>
  <c r="E107" i="3"/>
  <c r="G107" i="3"/>
  <c r="I107" i="3"/>
  <c r="K107" i="3"/>
  <c r="M107" i="3"/>
  <c r="C114" i="3" l="1"/>
  <c r="P124" i="3"/>
  <c r="P125" i="3" s="1"/>
  <c r="P114" i="3"/>
  <c r="P37" i="3"/>
  <c r="G19" i="3"/>
  <c r="G20" i="3" s="1"/>
  <c r="C37" i="3"/>
  <c r="E20" i="3"/>
  <c r="C132" i="3"/>
  <c r="P132" i="3" s="1"/>
  <c r="C124" i="3"/>
  <c r="C125" i="3" s="1"/>
  <c r="C92" i="3"/>
  <c r="P92" i="3" s="1"/>
  <c r="H19" i="3"/>
  <c r="C107" i="3"/>
  <c r="P107" i="3" s="1"/>
  <c r="C91" i="3"/>
  <c r="P91" i="3" s="1"/>
  <c r="H20" i="3" l="1"/>
  <c r="I19" i="3"/>
  <c r="J19" i="3" l="1"/>
  <c r="I20" i="3"/>
  <c r="J20" i="3" l="1"/>
  <c r="K19" i="3"/>
  <c r="L19" i="3" l="1"/>
  <c r="K20" i="3"/>
  <c r="L20" i="3" l="1"/>
  <c r="M19" i="3"/>
  <c r="M20" i="3" l="1"/>
  <c r="N19" i="3"/>
  <c r="N20" i="3" l="1"/>
  <c r="O19" i="3"/>
  <c r="O20" i="3" s="1"/>
</calcChain>
</file>

<file path=xl/sharedStrings.xml><?xml version="1.0" encoding="utf-8"?>
<sst xmlns="http://schemas.openxmlformats.org/spreadsheetml/2006/main" count="255" uniqueCount="143">
  <si>
    <t>Total Managed Units</t>
  </si>
  <si>
    <t>Total Rent Roll</t>
  </si>
  <si>
    <t>Average Rent</t>
  </si>
  <si>
    <t># Units Leased</t>
  </si>
  <si>
    <t>Avg Days on Market</t>
  </si>
  <si>
    <t>Lease Renewal Rate</t>
  </si>
  <si>
    <t>Total Apps Processed</t>
  </si>
  <si>
    <t>Jan '16</t>
  </si>
  <si>
    <t>Feb '16</t>
  </si>
  <si>
    <t>Mar '16</t>
  </si>
  <si>
    <t>Delinquency - Amount Owed</t>
  </si>
  <si>
    <t>Lease Renewals</t>
  </si>
  <si>
    <t>Management Fee Revenue</t>
  </si>
  <si>
    <t>All Other Fee Revenue</t>
  </si>
  <si>
    <t>Total Company Revenue</t>
  </si>
  <si>
    <t>Percentage Revenue - Management Fees</t>
  </si>
  <si>
    <t>Lease Ends (actual tenants moving out)</t>
  </si>
  <si>
    <t>Total Lease Expirations</t>
  </si>
  <si>
    <t>Percentage Revenue of Non-Management Fees (No Maint)</t>
  </si>
  <si>
    <t>Management Fee Revenue Per Door Managed</t>
  </si>
  <si>
    <t xml:space="preserve">     Maintenance Expenses</t>
  </si>
  <si>
    <t xml:space="preserve">     Maintenance Gross Profit</t>
  </si>
  <si>
    <t>Total Revenue Per Door Managed</t>
  </si>
  <si>
    <t>EQUALS Total profit per door per month!</t>
  </si>
  <si>
    <t>Work Orders Received</t>
  </si>
  <si>
    <t>Work Orders Completed</t>
  </si>
  <si>
    <t>Work Orders Remaining(Active) - As of EOM</t>
  </si>
  <si>
    <t>Additional Revenue per $1 of Management Fee</t>
  </si>
  <si>
    <t>Total Maintenance Staffing</t>
  </si>
  <si>
    <t>Office Rent</t>
  </si>
  <si>
    <t>BDM Expense</t>
  </si>
  <si>
    <t>Total Annual Management Fee Revenue Generated</t>
  </si>
  <si>
    <t>New Silver Plans</t>
  </si>
  <si>
    <t>New Gold Plans</t>
  </si>
  <si>
    <t>New Platinum Plans</t>
  </si>
  <si>
    <t>Total Annual Management Fee Revenue Generated Per Door</t>
  </si>
  <si>
    <t>Total Apps Approved</t>
  </si>
  <si>
    <t>Total Management Revenue Per Door Managed</t>
  </si>
  <si>
    <t>Contract Labor</t>
  </si>
  <si>
    <t>Outside Services - Admin</t>
  </si>
  <si>
    <t>Advertising</t>
  </si>
  <si>
    <t>Legal and Professional</t>
  </si>
  <si>
    <t>Total Office Staff Expense Per Month</t>
  </si>
  <si>
    <t>Application Approval Rate</t>
  </si>
  <si>
    <t xml:space="preserve">      Percentage of Staff Expense to Revenue</t>
  </si>
  <si>
    <t>Multiple Property Owners</t>
  </si>
  <si>
    <t xml:space="preserve"> Percentage of Multiple Property Owners</t>
  </si>
  <si>
    <t xml:space="preserve"> Percentage of Portfolio Largest MPO</t>
  </si>
  <si>
    <t xml:space="preserve"> Largest Owners Portfolio</t>
  </si>
  <si>
    <t xml:space="preserve">      Percentage of BDM Expense to Revenue</t>
  </si>
  <si>
    <t>Non-Management Fee Revenue Per Door Managed (No Maint)</t>
  </si>
  <si>
    <t>Total Commission Revenue</t>
  </si>
  <si>
    <t>Total Commission Payouts</t>
  </si>
  <si>
    <t>Net Commission to Brokerage</t>
  </si>
  <si>
    <t>Total Company Revenue - Management</t>
  </si>
  <si>
    <t xml:space="preserve"> Delinquency Rate (Total)</t>
  </si>
  <si>
    <t>EXPENSES</t>
  </si>
  <si>
    <t xml:space="preserve">      Profit Margin</t>
  </si>
  <si>
    <t>Total Management Company Expenses Per Month</t>
  </si>
  <si>
    <t xml:space="preserve">      Percentage of Total Management Co Expense to Revenue</t>
  </si>
  <si>
    <t>Management Company Net Profit</t>
  </si>
  <si>
    <t>New Management Agreements</t>
  </si>
  <si>
    <t>Tenant Liability Insurance (Gross Revenue)</t>
  </si>
  <si>
    <t>Tenant Liability Insurance (Net Profit)</t>
  </si>
  <si>
    <t>Apr '16</t>
  </si>
  <si>
    <t>May '16</t>
  </si>
  <si>
    <t>June '16</t>
  </si>
  <si>
    <t>July '16</t>
  </si>
  <si>
    <t>Aug '16</t>
  </si>
  <si>
    <t>Total Company Staff Expense per Month (including BDM)</t>
  </si>
  <si>
    <t xml:space="preserve">      Percentage of Total Company Staff Expense to Revenue (Including BDM)</t>
  </si>
  <si>
    <t>Number of Units Lost</t>
  </si>
  <si>
    <t>Neutral Loss = Owner Move Back In, Foreclosure, Return to Referring Agent</t>
  </si>
  <si>
    <t xml:space="preserve">Good Loss = Home Sold by LP </t>
  </si>
  <si>
    <t>Bad Loss = Fired Us, Lost to Competitor, We Fired Them</t>
  </si>
  <si>
    <t>Percent of Loss to Total Managed Units</t>
  </si>
  <si>
    <t>Tenant Liability Insurance Opt Outs</t>
  </si>
  <si>
    <t>Percent of TLI Opt Outs to Leased Homes</t>
  </si>
  <si>
    <t>Average</t>
  </si>
  <si>
    <t>Tenant Liability Insurance (Number - Running Total)</t>
  </si>
  <si>
    <t>Tenant Liability Insurance (Number - New This Month)</t>
  </si>
  <si>
    <t xml:space="preserve">      Owner Salary per Month</t>
  </si>
  <si>
    <t xml:space="preserve">      Percentage of Total Company Staff Expense to Revenue (Minus Owner Salary)</t>
  </si>
  <si>
    <t xml:space="preserve">     Maintenance Profit Margin %</t>
  </si>
  <si>
    <t xml:space="preserve">      Owner Draw per Month</t>
  </si>
  <si>
    <t xml:space="preserve">     Planet Synergy per month</t>
  </si>
  <si>
    <t xml:space="preserve">      Early Termination Management Fees</t>
  </si>
  <si>
    <t xml:space="preserve">      Late Fees (GL 4340 &amp; 4341)</t>
  </si>
  <si>
    <t xml:space="preserve">      Application Fees (GL 4100)</t>
  </si>
  <si>
    <t xml:space="preserve">      Pet Admin Fees (GL 4101)</t>
  </si>
  <si>
    <t xml:space="preserve">      Risk Mitigation Fees GL 5074)</t>
  </si>
  <si>
    <t xml:space="preserve">      Lease Prep Fees (GL 4105)</t>
  </si>
  <si>
    <t xml:space="preserve">      Annual Tech Fees (GL 5091)</t>
  </si>
  <si>
    <t xml:space="preserve">      NSF Fees (GL 4460)</t>
  </si>
  <si>
    <t xml:space="preserve">     Pat Live per month</t>
  </si>
  <si>
    <t xml:space="preserve">     Number Crunchers per month</t>
  </si>
  <si>
    <t xml:space="preserve">     Quality Virtual Assistance (Melinda) per month</t>
  </si>
  <si>
    <t xml:space="preserve">      Renewal Fees (GL 5097)</t>
  </si>
  <si>
    <t xml:space="preserve">      Leasing Fees (GL 5000)</t>
  </si>
  <si>
    <t xml:space="preserve">     Virtually Incredible per month</t>
  </si>
  <si>
    <t>Total Staff Expense Per Month Per Door managed (Includes outside services)</t>
  </si>
  <si>
    <t>Cost per conversion (leads, marketing materials, expenses)</t>
  </si>
  <si>
    <t>Cost per conversion (personnel - commissions, leasing fees)</t>
  </si>
  <si>
    <t>Total Cost per conversion</t>
  </si>
  <si>
    <t>Larsen Properties Paid Leasing Fees</t>
  </si>
  <si>
    <t>Advertising for new business</t>
  </si>
  <si>
    <t>Realtor Referral Fees</t>
  </si>
  <si>
    <t>Tenant Liability Insurance (Cost)</t>
  </si>
  <si>
    <t>Sept '16</t>
  </si>
  <si>
    <t>Oct '16</t>
  </si>
  <si>
    <t>Dec '16</t>
  </si>
  <si>
    <t>Nov '16</t>
  </si>
  <si>
    <t>YTD Projection</t>
  </si>
  <si>
    <t>Total Growth Percentage</t>
  </si>
  <si>
    <t>Number of Units Lost Annually</t>
  </si>
  <si>
    <t>% Number of Units Lost Anually</t>
  </si>
  <si>
    <t>Office Rent Percentage (%)</t>
  </si>
  <si>
    <t>Total Outside Services</t>
  </si>
  <si>
    <t>Outside Services Percentage (%)</t>
  </si>
  <si>
    <t>Advertising Percentage (%)</t>
  </si>
  <si>
    <t xml:space="preserve">MANAGEMENT  </t>
  </si>
  <si>
    <t>MANAGEMENT FEES</t>
  </si>
  <si>
    <t xml:space="preserve">MAINTENANCE COMPANY  </t>
  </si>
  <si>
    <t xml:space="preserve">     Maintenance Company Revenue</t>
  </si>
  <si>
    <t>COMBINED TOTAL COMPANY REVENUE</t>
  </si>
  <si>
    <t>COMMISSIONS</t>
  </si>
  <si>
    <t>PROFIT AND LOSS</t>
  </si>
  <si>
    <t>LEASING</t>
  </si>
  <si>
    <t>BUSINESS DEVELOPMENT</t>
  </si>
  <si>
    <t xml:space="preserve">      Dinner &amp; A Movie (GL 5040)</t>
  </si>
  <si>
    <t xml:space="preserve">     Jbird - Pro Photos</t>
  </si>
  <si>
    <t xml:space="preserve">     Anequim - Marco &amp; Alex</t>
  </si>
  <si>
    <t xml:space="preserve">      Conv Fees (GL 4202)</t>
  </si>
  <si>
    <t>Ruby - Revenue Share</t>
  </si>
  <si>
    <t>Eric - Revenue Share</t>
  </si>
  <si>
    <t>Melanie - Revenue Share</t>
  </si>
  <si>
    <t>Maureen - Revenue Share</t>
  </si>
  <si>
    <t>Stephen - Revenue Share</t>
  </si>
  <si>
    <t>Candace - Revenue Share</t>
  </si>
  <si>
    <t>Katy - Revenue Share</t>
  </si>
  <si>
    <t>Ryan - Revenue Share</t>
  </si>
  <si>
    <t>Retention Expense - Concessions for current owners</t>
  </si>
  <si>
    <t>Meagan - Revenue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</si>
</sst>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d\-mmm\-yy;@"/>
    <numFmt numFmtId="165" formatCode="0.0%"/>
    <numFmt numFmtId="166" formatCode="#,##0.0_);\(#,##0.0\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44" fontId="0" fillId="0" borderId="1" xfId="1" applyFont="1" applyBorder="1" applyAlignment="1">
      <alignment horizontal="center"/>
    </xf>
    <xf numFmtId="44" fontId="0" fillId="2" borderId="1" xfId="1" applyFont="1" applyFill="1" applyBorder="1" applyAlignment="1">
      <alignment horizontal="left"/>
    </xf>
    <xf numFmtId="44" fontId="2" fillId="2" borderId="1" xfId="1" applyFont="1" applyFill="1" applyBorder="1" applyAlignment="1">
      <alignment horizontal="left"/>
    </xf>
    <xf numFmtId="44" fontId="2" fillId="0" borderId="1" xfId="1" applyFont="1" applyBorder="1" applyAlignment="1">
      <alignment horizontal="center"/>
    </xf>
    <xf numFmtId="44" fontId="0" fillId="2" borderId="1" xfId="1" applyFont="1" applyFill="1" applyBorder="1"/>
    <xf numFmtId="0" fontId="0" fillId="0" borderId="1" xfId="1" applyNumberFormat="1" applyFont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left"/>
    </xf>
    <xf numFmtId="1" fontId="0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37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37" fontId="0" fillId="0" borderId="1" xfId="1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left" vertical="center" wrapText="1"/>
    </xf>
    <xf numFmtId="44" fontId="0" fillId="2" borderId="1" xfId="1" applyFont="1" applyFill="1" applyBorder="1" applyAlignment="1">
      <alignment horizontal="center" vertical="center" wrapText="1"/>
    </xf>
    <xf numFmtId="166" fontId="0" fillId="2" borderId="1" xfId="1" applyNumberFormat="1" applyFont="1" applyFill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 wrapText="1"/>
    </xf>
    <xf numFmtId="167" fontId="0" fillId="2" borderId="1" xfId="1" applyNumberFormat="1" applyFont="1" applyFill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" fontId="0" fillId="2" borderId="1" xfId="1" applyNumberFormat="1" applyFont="1" applyFill="1" applyBorder="1" applyAlignment="1">
      <alignment horizontal="left" vertical="center" wrapText="1"/>
    </xf>
    <xf numFmtId="39" fontId="0" fillId="2" borderId="1" xfId="1" applyNumberFormat="1" applyFont="1" applyFill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/>
    </xf>
    <xf numFmtId="39" fontId="0" fillId="0" borderId="1" xfId="0" applyNumberFormat="1" applyFont="1" applyBorder="1" applyAlignment="1">
      <alignment horizontal="center"/>
    </xf>
    <xf numFmtId="9" fontId="0" fillId="2" borderId="1" xfId="2" applyFont="1" applyFill="1" applyBorder="1" applyAlignment="1">
      <alignment horizontal="left" vertical="center" wrapText="1"/>
    </xf>
    <xf numFmtId="165" fontId="0" fillId="0" borderId="1" xfId="2" applyNumberFormat="1" applyFont="1" applyBorder="1" applyAlignment="1">
      <alignment horizontal="center"/>
    </xf>
    <xf numFmtId="9" fontId="0" fillId="2" borderId="1" xfId="2" applyFont="1" applyFill="1" applyBorder="1" applyAlignment="1">
      <alignment horizontal="center" vertical="center" wrapText="1"/>
    </xf>
    <xf numFmtId="44" fontId="0" fillId="0" borderId="1" xfId="2" applyNumberFormat="1" applyFont="1" applyBorder="1" applyAlignment="1">
      <alignment horizontal="center"/>
    </xf>
    <xf numFmtId="0" fontId="0" fillId="0" borderId="0" xfId="0" applyFont="1"/>
    <xf numFmtId="0" fontId="0" fillId="2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1" xfId="0" applyNumberFormat="1" applyFont="1" applyBorder="1"/>
    <xf numFmtId="44" fontId="0" fillId="2" borderId="1" xfId="1" applyNumberFormat="1" applyFont="1" applyFill="1" applyBorder="1" applyAlignment="1">
      <alignment horizontal="center" vertical="center" wrapText="1"/>
    </xf>
    <xf numFmtId="44" fontId="0" fillId="0" borderId="1" xfId="1" applyNumberFormat="1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8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abSelected="1" zoomScale="130" zoomScaleNormal="13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B21" sqref="B21"/>
    </sheetView>
  </sheetViews>
  <sheetFormatPr defaultRowHeight="14.4" x14ac:dyDescent="0.3"/>
  <cols>
    <col min="1" max="1" width="4.44140625" style="42" bestFit="1" customWidth="1"/>
    <col min="2" max="2" width="75.5546875" style="42" bestFit="1" customWidth="1"/>
    <col min="3" max="3" width="12.88671875" style="42" bestFit="1" customWidth="1"/>
    <col min="4" max="14" width="13.33203125" style="42" bestFit="1" customWidth="1"/>
    <col min="15" max="15" width="13.33203125" style="48" bestFit="1" customWidth="1"/>
    <col min="16" max="16" width="16.109375" style="42" bestFit="1" customWidth="1"/>
  </cols>
  <sheetData>
    <row r="1" spans="1:16" s="44" customFormat="1" ht="15.6" x14ac:dyDescent="0.3">
      <c r="A1" s="45">
        <v>1</v>
      </c>
      <c r="B1" s="21" t="s">
        <v>120</v>
      </c>
      <c r="C1" s="22" t="s">
        <v>78</v>
      </c>
      <c r="D1" s="23" t="s">
        <v>7</v>
      </c>
      <c r="E1" s="23" t="s">
        <v>8</v>
      </c>
      <c r="F1" s="23" t="s">
        <v>9</v>
      </c>
      <c r="G1" s="23" t="s">
        <v>64</v>
      </c>
      <c r="H1" s="23" t="s">
        <v>65</v>
      </c>
      <c r="I1" s="23" t="s">
        <v>66</v>
      </c>
      <c r="J1" s="23" t="s">
        <v>67</v>
      </c>
      <c r="K1" s="23" t="s">
        <v>68</v>
      </c>
      <c r="L1" s="23" t="s">
        <v>108</v>
      </c>
      <c r="M1" s="23" t="s">
        <v>109</v>
      </c>
      <c r="N1" s="23" t="s">
        <v>111</v>
      </c>
      <c r="O1" s="23" t="s">
        <v>110</v>
      </c>
      <c r="P1" s="23" t="s">
        <v>112</v>
      </c>
    </row>
    <row r="2" spans="1:16" x14ac:dyDescent="0.3">
      <c r="A2" s="45">
        <v>2</v>
      </c>
      <c r="B2" s="24" t="s">
        <v>0</v>
      </c>
      <c r="C2" s="25">
        <f>AVERAGE(D2:O2)</f>
        <v>100</v>
      </c>
      <c r="D2" s="10">
        <v>100</v>
      </c>
      <c r="E2" s="10">
        <v>100</v>
      </c>
      <c r="F2" s="10">
        <v>100</v>
      </c>
      <c r="G2" s="10">
        <v>100</v>
      </c>
      <c r="H2" s="10">
        <v>100</v>
      </c>
      <c r="I2" s="10">
        <v>100</v>
      </c>
      <c r="J2" s="10">
        <v>100</v>
      </c>
      <c r="K2" s="10">
        <v>100</v>
      </c>
      <c r="L2" s="10">
        <v>100</v>
      </c>
      <c r="M2" s="10">
        <v>100</v>
      </c>
      <c r="N2" s="10">
        <v>100</v>
      </c>
      <c r="O2" s="10">
        <v>100</v>
      </c>
      <c r="P2" s="13">
        <v>100</v>
      </c>
    </row>
    <row r="3" spans="1:16" x14ac:dyDescent="0.3">
      <c r="A3" s="45">
        <v>3</v>
      </c>
      <c r="B3" s="24" t="s">
        <v>113</v>
      </c>
      <c r="C3" s="25">
        <v>100</v>
      </c>
      <c r="D3" s="20">
        <f>(D2-C3)/C3</f>
        <v>0</v>
      </c>
      <c r="E3" s="20">
        <f>(E2-C3)/C3</f>
        <v>0</v>
      </c>
      <c r="F3" s="20">
        <f>(F2-C3)/C3</f>
        <v>0</v>
      </c>
      <c r="G3" s="20">
        <f>(G2-C3)/C3</f>
        <v>0</v>
      </c>
      <c r="H3" s="20">
        <f>(H2-C3)/C3</f>
        <v>0</v>
      </c>
      <c r="I3" s="20">
        <f>(I2-C3)/C3</f>
        <v>0</v>
      </c>
      <c r="J3" s="20">
        <f>(J2-C3)/C3</f>
        <v>0</v>
      </c>
      <c r="K3" s="20">
        <f>(K2-C3)/C3</f>
        <v>0</v>
      </c>
      <c r="L3" s="20">
        <f>(L2-C3)/C3</f>
        <v>0</v>
      </c>
      <c r="M3" s="20">
        <f>(M2-C3)/C3</f>
        <v>0</v>
      </c>
      <c r="N3" s="20">
        <f>(N2-C3)/C3</f>
        <v>0</v>
      </c>
      <c r="O3" s="20">
        <f>(O2-C3)/C3</f>
        <v>0</v>
      </c>
      <c r="P3" s="20">
        <f>(P2-D2)/D2</f>
        <v>0</v>
      </c>
    </row>
    <row r="4" spans="1:16" x14ac:dyDescent="0.3">
      <c r="A4" s="45">
        <v>4</v>
      </c>
      <c r="B4" s="26" t="s">
        <v>1</v>
      </c>
      <c r="C4" s="27">
        <f>AVERAGE(D4:O4)</f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f>C4*12</f>
        <v>0</v>
      </c>
    </row>
    <row r="5" spans="1:16" x14ac:dyDescent="0.3">
      <c r="A5" s="45">
        <v>5</v>
      </c>
      <c r="B5" s="26" t="s">
        <v>2</v>
      </c>
      <c r="C5" s="27">
        <f>AVERAGE(D5:O5)</f>
        <v>0</v>
      </c>
      <c r="D5" s="1">
        <f t="shared" ref="D5:O5" si="0">D4/D2</f>
        <v>0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  <c r="O5" s="1">
        <f t="shared" si="0"/>
        <v>0</v>
      </c>
      <c r="P5" s="1">
        <f>C5</f>
        <v>0</v>
      </c>
    </row>
    <row r="6" spans="1:16" x14ac:dyDescent="0.3">
      <c r="A6" s="45">
        <v>6</v>
      </c>
      <c r="B6" s="24" t="s">
        <v>55</v>
      </c>
      <c r="C6" s="25">
        <f>AVERAGE(D6:O6)</f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8">
        <f>C6</f>
        <v>0</v>
      </c>
    </row>
    <row r="7" spans="1:16" x14ac:dyDescent="0.3">
      <c r="A7" s="45">
        <v>7</v>
      </c>
      <c r="B7" s="26" t="s">
        <v>10</v>
      </c>
      <c r="C7" s="27">
        <f t="shared" ref="C7:C91" si="1">AVERAGE(D7:O7)</f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f>C7</f>
        <v>0</v>
      </c>
    </row>
    <row r="8" spans="1:16" x14ac:dyDescent="0.3">
      <c r="A8" s="45">
        <v>8</v>
      </c>
      <c r="B8" s="5" t="s">
        <v>45</v>
      </c>
      <c r="C8" s="28">
        <f>AVERAGE(D8:O8)</f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16">
        <v>0</v>
      </c>
    </row>
    <row r="9" spans="1:16" x14ac:dyDescent="0.3">
      <c r="A9" s="45">
        <v>9</v>
      </c>
      <c r="B9" s="7" t="s">
        <v>46</v>
      </c>
      <c r="C9" s="29">
        <f>AVERAGE(D9:O9)</f>
        <v>0</v>
      </c>
      <c r="D9" s="11">
        <f t="shared" ref="D9:O9" si="2">D8/D2</f>
        <v>0</v>
      </c>
      <c r="E9" s="11">
        <f t="shared" si="2"/>
        <v>0</v>
      </c>
      <c r="F9" s="11">
        <f t="shared" si="2"/>
        <v>0</v>
      </c>
      <c r="G9" s="11">
        <f t="shared" si="2"/>
        <v>0</v>
      </c>
      <c r="H9" s="11">
        <f t="shared" si="2"/>
        <v>0</v>
      </c>
      <c r="I9" s="11">
        <f t="shared" si="2"/>
        <v>0</v>
      </c>
      <c r="J9" s="11">
        <f t="shared" si="2"/>
        <v>0</v>
      </c>
      <c r="K9" s="11">
        <f t="shared" si="2"/>
        <v>0</v>
      </c>
      <c r="L9" s="11">
        <f t="shared" si="2"/>
        <v>0</v>
      </c>
      <c r="M9" s="11">
        <f t="shared" si="2"/>
        <v>0</v>
      </c>
      <c r="N9" s="11">
        <f t="shared" si="2"/>
        <v>0</v>
      </c>
      <c r="O9" s="11">
        <f t="shared" si="2"/>
        <v>0</v>
      </c>
      <c r="P9" s="11">
        <f>C9</f>
        <v>0</v>
      </c>
    </row>
    <row r="10" spans="1:16" x14ac:dyDescent="0.3">
      <c r="A10" s="45">
        <v>10</v>
      </c>
      <c r="B10" s="7" t="s">
        <v>48</v>
      </c>
      <c r="C10" s="43">
        <f>AVERAGE(D10:O10)</f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f>C10</f>
        <v>0</v>
      </c>
    </row>
    <row r="11" spans="1:16" x14ac:dyDescent="0.3">
      <c r="A11" s="45">
        <v>11</v>
      </c>
      <c r="B11" s="7" t="s">
        <v>47</v>
      </c>
      <c r="C11" s="29">
        <f>AVERAGE(D11:O11)</f>
        <v>0</v>
      </c>
      <c r="D11" s="20">
        <f t="shared" ref="D11:O11" si="3">D10/D2</f>
        <v>0</v>
      </c>
      <c r="E11" s="20">
        <f t="shared" si="3"/>
        <v>0</v>
      </c>
      <c r="F11" s="20">
        <f t="shared" si="3"/>
        <v>0</v>
      </c>
      <c r="G11" s="20">
        <f t="shared" si="3"/>
        <v>0</v>
      </c>
      <c r="H11" s="20">
        <f t="shared" si="3"/>
        <v>0</v>
      </c>
      <c r="I11" s="20">
        <f t="shared" si="3"/>
        <v>0</v>
      </c>
      <c r="J11" s="20">
        <f t="shared" si="3"/>
        <v>0</v>
      </c>
      <c r="K11" s="20">
        <f t="shared" si="3"/>
        <v>0</v>
      </c>
      <c r="L11" s="20">
        <f t="shared" si="3"/>
        <v>0</v>
      </c>
      <c r="M11" s="20">
        <f t="shared" si="3"/>
        <v>0</v>
      </c>
      <c r="N11" s="20">
        <f t="shared" si="3"/>
        <v>0</v>
      </c>
      <c r="O11" s="20">
        <f t="shared" si="3"/>
        <v>0</v>
      </c>
      <c r="P11" s="11">
        <f>C11</f>
        <v>0</v>
      </c>
    </row>
    <row r="12" spans="1:16" x14ac:dyDescent="0.3">
      <c r="A12" s="45">
        <v>12</v>
      </c>
      <c r="B12" s="7"/>
      <c r="C12" s="2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0"/>
      <c r="P12" s="11"/>
    </row>
    <row r="13" spans="1:16" ht="15.6" x14ac:dyDescent="0.3">
      <c r="A13" s="45">
        <v>13</v>
      </c>
      <c r="B13" s="21" t="s">
        <v>128</v>
      </c>
      <c r="C13" s="22" t="s">
        <v>78</v>
      </c>
      <c r="D13" s="23" t="s">
        <v>7</v>
      </c>
      <c r="E13" s="23" t="s">
        <v>8</v>
      </c>
      <c r="F13" s="23" t="s">
        <v>9</v>
      </c>
      <c r="G13" s="23" t="s">
        <v>64</v>
      </c>
      <c r="H13" s="23" t="s">
        <v>65</v>
      </c>
      <c r="I13" s="23" t="s">
        <v>66</v>
      </c>
      <c r="J13" s="23" t="s">
        <v>67</v>
      </c>
      <c r="K13" s="23" t="s">
        <v>68</v>
      </c>
      <c r="L13" s="23" t="s">
        <v>108</v>
      </c>
      <c r="M13" s="23" t="s">
        <v>109</v>
      </c>
      <c r="N13" s="23" t="s">
        <v>111</v>
      </c>
      <c r="O13" s="23" t="s">
        <v>110</v>
      </c>
      <c r="P13" s="23" t="s">
        <v>112</v>
      </c>
    </row>
    <row r="14" spans="1:16" x14ac:dyDescent="0.3">
      <c r="A14" s="45">
        <v>14</v>
      </c>
      <c r="B14" s="24" t="s">
        <v>32</v>
      </c>
      <c r="C14" s="30">
        <f t="shared" si="1"/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3">
        <f>C14*12</f>
        <v>0</v>
      </c>
    </row>
    <row r="15" spans="1:16" x14ac:dyDescent="0.3">
      <c r="A15" s="45">
        <v>15</v>
      </c>
      <c r="B15" s="24" t="s">
        <v>33</v>
      </c>
      <c r="C15" s="30">
        <f t="shared" si="1"/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3">
        <f t="shared" ref="P15:P17" si="4">C15*12</f>
        <v>0</v>
      </c>
    </row>
    <row r="16" spans="1:16" s="44" customFormat="1" ht="15.6" x14ac:dyDescent="0.3">
      <c r="A16" s="45">
        <v>16</v>
      </c>
      <c r="B16" s="24" t="s">
        <v>34</v>
      </c>
      <c r="C16" s="30">
        <f t="shared" si="1"/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3">
        <f t="shared" si="4"/>
        <v>0</v>
      </c>
    </row>
    <row r="17" spans="1:16" x14ac:dyDescent="0.3">
      <c r="A17" s="45">
        <v>17</v>
      </c>
      <c r="B17" s="24" t="s">
        <v>61</v>
      </c>
      <c r="C17" s="30">
        <f t="shared" si="1"/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3">
        <f t="shared" si="4"/>
        <v>0</v>
      </c>
    </row>
    <row r="18" spans="1:16" x14ac:dyDescent="0.3">
      <c r="A18" s="45">
        <v>18</v>
      </c>
      <c r="B18" s="24" t="s">
        <v>71</v>
      </c>
      <c r="C18" s="28">
        <f>AVERAGE(D18:O18)</f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3">
        <f>C18*12</f>
        <v>0</v>
      </c>
    </row>
    <row r="19" spans="1:16" x14ac:dyDescent="0.3">
      <c r="A19" s="45">
        <v>19</v>
      </c>
      <c r="B19" s="24" t="s">
        <v>114</v>
      </c>
      <c r="C19" s="28"/>
      <c r="D19" s="10">
        <f>D18</f>
        <v>0</v>
      </c>
      <c r="E19" s="10">
        <f t="shared" ref="E19:O19" si="5">D19+E18</f>
        <v>0</v>
      </c>
      <c r="F19" s="10">
        <f t="shared" si="5"/>
        <v>0</v>
      </c>
      <c r="G19" s="10">
        <f t="shared" si="5"/>
        <v>0</v>
      </c>
      <c r="H19" s="10">
        <f t="shared" si="5"/>
        <v>0</v>
      </c>
      <c r="I19" s="10">
        <f t="shared" si="5"/>
        <v>0</v>
      </c>
      <c r="J19" s="10">
        <f t="shared" si="5"/>
        <v>0</v>
      </c>
      <c r="K19" s="10">
        <f t="shared" si="5"/>
        <v>0</v>
      </c>
      <c r="L19" s="10">
        <f t="shared" si="5"/>
        <v>0</v>
      </c>
      <c r="M19" s="10">
        <f t="shared" si="5"/>
        <v>0</v>
      </c>
      <c r="N19" s="10">
        <f t="shared" si="5"/>
        <v>0</v>
      </c>
      <c r="O19" s="10">
        <f t="shared" si="5"/>
        <v>0</v>
      </c>
      <c r="P19" s="13"/>
    </row>
    <row r="20" spans="1:16" x14ac:dyDescent="0.3">
      <c r="A20" s="45">
        <v>20</v>
      </c>
      <c r="B20" s="24" t="s">
        <v>115</v>
      </c>
      <c r="C20" s="28"/>
      <c r="D20" s="11">
        <f>(D19/P2)</f>
        <v>0</v>
      </c>
      <c r="E20" s="11">
        <f>(E19/P2)</f>
        <v>0</v>
      </c>
      <c r="F20" s="11">
        <f>(F19/P2)</f>
        <v>0</v>
      </c>
      <c r="G20" s="11">
        <f>(G19/P2)</f>
        <v>0</v>
      </c>
      <c r="H20" s="11">
        <f>(H19/P2)</f>
        <v>0</v>
      </c>
      <c r="I20" s="11">
        <f>(I19/P2)</f>
        <v>0</v>
      </c>
      <c r="J20" s="11">
        <f>(J19/P2)</f>
        <v>0</v>
      </c>
      <c r="K20" s="11">
        <f>(K19/P2)</f>
        <v>0</v>
      </c>
      <c r="L20" s="11">
        <f>(L19/P2)</f>
        <v>0</v>
      </c>
      <c r="M20" s="11">
        <f>(M19/P2)</f>
        <v>0</v>
      </c>
      <c r="N20" s="11">
        <f>(N19/L2)</f>
        <v>0</v>
      </c>
      <c r="O20" s="11">
        <f>(O19/M2)</f>
        <v>0</v>
      </c>
      <c r="P20" s="20">
        <v>0</v>
      </c>
    </row>
    <row r="21" spans="1:16" x14ac:dyDescent="0.3">
      <c r="A21" s="45">
        <v>21</v>
      </c>
      <c r="B21" s="24" t="s">
        <v>74</v>
      </c>
      <c r="C21" s="28">
        <f>AVERAGE(D21:O21)</f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3">
        <f>C21*12</f>
        <v>0</v>
      </c>
    </row>
    <row r="22" spans="1:16" x14ac:dyDescent="0.3">
      <c r="A22" s="45">
        <v>22</v>
      </c>
      <c r="B22" s="24" t="s">
        <v>72</v>
      </c>
      <c r="C22" s="28">
        <f>AVERAGE(D22:O22)</f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3">
        <f>C22*12</f>
        <v>0</v>
      </c>
    </row>
    <row r="23" spans="1:16" x14ac:dyDescent="0.3">
      <c r="A23" s="45">
        <v>23</v>
      </c>
      <c r="B23" s="7" t="s">
        <v>73</v>
      </c>
      <c r="C23" s="28">
        <f>AVERAGE(D23:O23)</f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3">
        <f>C23*12</f>
        <v>0</v>
      </c>
    </row>
    <row r="24" spans="1:16" x14ac:dyDescent="0.3">
      <c r="A24" s="45">
        <v>24</v>
      </c>
      <c r="B24" s="7" t="s">
        <v>75</v>
      </c>
      <c r="C24" s="29">
        <f>AVERAGE(D24:O24)</f>
        <v>0</v>
      </c>
      <c r="D24" s="11">
        <f t="shared" ref="D24:O24" si="6">D18/D2</f>
        <v>0</v>
      </c>
      <c r="E24" s="11">
        <f t="shared" si="6"/>
        <v>0</v>
      </c>
      <c r="F24" s="11">
        <f t="shared" si="6"/>
        <v>0</v>
      </c>
      <c r="G24" s="11">
        <f t="shared" si="6"/>
        <v>0</v>
      </c>
      <c r="H24" s="11">
        <f t="shared" si="6"/>
        <v>0</v>
      </c>
      <c r="I24" s="11">
        <f t="shared" si="6"/>
        <v>0</v>
      </c>
      <c r="J24" s="11">
        <f t="shared" si="6"/>
        <v>0</v>
      </c>
      <c r="K24" s="11">
        <f t="shared" si="6"/>
        <v>0</v>
      </c>
      <c r="L24" s="11">
        <f t="shared" si="6"/>
        <v>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11">
        <f>C24</f>
        <v>0</v>
      </c>
    </row>
    <row r="25" spans="1:16" x14ac:dyDescent="0.3">
      <c r="A25" s="45">
        <v>25</v>
      </c>
      <c r="B25" s="26" t="s">
        <v>104</v>
      </c>
      <c r="C25" s="27">
        <f t="shared" si="1"/>
        <v>0</v>
      </c>
      <c r="D25" s="1">
        <f t="shared" ref="D25:O25" si="7">(D15+D16)*200</f>
        <v>0</v>
      </c>
      <c r="E25" s="1">
        <f t="shared" si="7"/>
        <v>0</v>
      </c>
      <c r="F25" s="1">
        <f t="shared" si="7"/>
        <v>0</v>
      </c>
      <c r="G25" s="1">
        <f t="shared" si="7"/>
        <v>0</v>
      </c>
      <c r="H25" s="1">
        <f t="shared" si="7"/>
        <v>0</v>
      </c>
      <c r="I25" s="1">
        <f t="shared" si="7"/>
        <v>0</v>
      </c>
      <c r="J25" s="1">
        <f t="shared" si="7"/>
        <v>0</v>
      </c>
      <c r="K25" s="1">
        <f t="shared" si="7"/>
        <v>0</v>
      </c>
      <c r="L25" s="1">
        <f t="shared" si="7"/>
        <v>0</v>
      </c>
      <c r="M25" s="1">
        <f t="shared" si="7"/>
        <v>0</v>
      </c>
      <c r="N25" s="1">
        <f t="shared" si="7"/>
        <v>0</v>
      </c>
      <c r="O25" s="1">
        <f t="shared" si="7"/>
        <v>0</v>
      </c>
      <c r="P25" s="1">
        <f>C25*12</f>
        <v>0</v>
      </c>
    </row>
    <row r="26" spans="1:16" x14ac:dyDescent="0.3">
      <c r="A26" s="45">
        <v>26</v>
      </c>
      <c r="B26" s="26" t="s">
        <v>31</v>
      </c>
      <c r="C26" s="27">
        <f t="shared" si="1"/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f>C26*12</f>
        <v>0</v>
      </c>
    </row>
    <row r="27" spans="1:16" x14ac:dyDescent="0.3">
      <c r="A27" s="45">
        <v>27</v>
      </c>
      <c r="B27" s="26" t="s">
        <v>35</v>
      </c>
      <c r="C27" s="27">
        <f t="shared" si="1"/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f>C27</f>
        <v>0</v>
      </c>
    </row>
    <row r="28" spans="1:16" x14ac:dyDescent="0.3">
      <c r="A28" s="45">
        <v>28</v>
      </c>
      <c r="B28" s="26" t="s">
        <v>105</v>
      </c>
      <c r="C28" s="27">
        <f t="shared" si="1"/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f t="shared" ref="P28:P31" si="8">C28*12</f>
        <v>0</v>
      </c>
    </row>
    <row r="29" spans="1:16" x14ac:dyDescent="0.3">
      <c r="A29" s="45">
        <v>29</v>
      </c>
      <c r="B29" s="26" t="s">
        <v>101</v>
      </c>
      <c r="C29" s="27" t="e">
        <f t="shared" si="1"/>
        <v>#DIV/0!</v>
      </c>
      <c r="D29" s="1" t="e">
        <f t="shared" ref="D29:O29" si="9">D28/D17</f>
        <v>#DIV/0!</v>
      </c>
      <c r="E29" s="1" t="e">
        <f t="shared" si="9"/>
        <v>#DIV/0!</v>
      </c>
      <c r="F29" s="1" t="e">
        <f t="shared" si="9"/>
        <v>#DIV/0!</v>
      </c>
      <c r="G29" s="1" t="e">
        <f t="shared" si="9"/>
        <v>#DIV/0!</v>
      </c>
      <c r="H29" s="1" t="e">
        <f t="shared" si="9"/>
        <v>#DIV/0!</v>
      </c>
      <c r="I29" s="1" t="e">
        <f t="shared" si="9"/>
        <v>#DIV/0!</v>
      </c>
      <c r="J29" s="1" t="e">
        <f t="shared" si="9"/>
        <v>#DIV/0!</v>
      </c>
      <c r="K29" s="1" t="e">
        <f t="shared" si="9"/>
        <v>#DIV/0!</v>
      </c>
      <c r="L29" s="1" t="e">
        <f t="shared" si="9"/>
        <v>#DIV/0!</v>
      </c>
      <c r="M29" s="1" t="e">
        <f t="shared" si="9"/>
        <v>#DIV/0!</v>
      </c>
      <c r="N29" s="1" t="e">
        <f t="shared" si="9"/>
        <v>#DIV/0!</v>
      </c>
      <c r="O29" s="1" t="e">
        <f t="shared" si="9"/>
        <v>#DIV/0!</v>
      </c>
      <c r="P29" s="1" t="e">
        <f>C29</f>
        <v>#DIV/0!</v>
      </c>
    </row>
    <row r="30" spans="1:16" x14ac:dyDescent="0.3">
      <c r="A30" s="45">
        <v>30</v>
      </c>
      <c r="B30" s="26" t="s">
        <v>102</v>
      </c>
      <c r="C30" s="27" t="e">
        <f t="shared" si="1"/>
        <v>#DIV/0!</v>
      </c>
      <c r="D30" s="1" t="e">
        <f t="shared" ref="D30:O30" si="10">(D25+D33)/D17</f>
        <v>#DIV/0!</v>
      </c>
      <c r="E30" s="1" t="e">
        <f t="shared" si="10"/>
        <v>#DIV/0!</v>
      </c>
      <c r="F30" s="1" t="e">
        <f t="shared" si="10"/>
        <v>#DIV/0!</v>
      </c>
      <c r="G30" s="1" t="e">
        <f t="shared" si="10"/>
        <v>#DIV/0!</v>
      </c>
      <c r="H30" s="1" t="e">
        <f t="shared" si="10"/>
        <v>#DIV/0!</v>
      </c>
      <c r="I30" s="1" t="e">
        <f t="shared" si="10"/>
        <v>#DIV/0!</v>
      </c>
      <c r="J30" s="1" t="e">
        <f t="shared" si="10"/>
        <v>#DIV/0!</v>
      </c>
      <c r="K30" s="1" t="e">
        <f t="shared" si="10"/>
        <v>#DIV/0!</v>
      </c>
      <c r="L30" s="1" t="e">
        <f t="shared" si="10"/>
        <v>#DIV/0!</v>
      </c>
      <c r="M30" s="1" t="e">
        <f t="shared" si="10"/>
        <v>#DIV/0!</v>
      </c>
      <c r="N30" s="1" t="e">
        <f t="shared" si="10"/>
        <v>#DIV/0!</v>
      </c>
      <c r="O30" s="1" t="e">
        <f t="shared" si="10"/>
        <v>#DIV/0!</v>
      </c>
      <c r="P30" s="1" t="e">
        <f>C30</f>
        <v>#DIV/0!</v>
      </c>
    </row>
    <row r="31" spans="1:16" x14ac:dyDescent="0.3">
      <c r="A31" s="45">
        <v>31</v>
      </c>
      <c r="B31" s="26" t="s">
        <v>106</v>
      </c>
      <c r="C31" s="27">
        <f t="shared" si="1"/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f t="shared" si="8"/>
        <v>0</v>
      </c>
    </row>
    <row r="32" spans="1:16" x14ac:dyDescent="0.3">
      <c r="A32" s="45">
        <v>32</v>
      </c>
      <c r="B32" s="26" t="s">
        <v>103</v>
      </c>
      <c r="C32" s="27" t="e">
        <f t="shared" si="1"/>
        <v>#DIV/0!</v>
      </c>
      <c r="D32" s="1" t="e">
        <f t="shared" ref="D32:O32" si="11">D30+D29+D31</f>
        <v>#DIV/0!</v>
      </c>
      <c r="E32" s="1" t="e">
        <f t="shared" si="11"/>
        <v>#DIV/0!</v>
      </c>
      <c r="F32" s="1" t="e">
        <f t="shared" si="11"/>
        <v>#DIV/0!</v>
      </c>
      <c r="G32" s="1" t="e">
        <f t="shared" si="11"/>
        <v>#DIV/0!</v>
      </c>
      <c r="H32" s="1" t="e">
        <f t="shared" si="11"/>
        <v>#DIV/0!</v>
      </c>
      <c r="I32" s="1" t="e">
        <f t="shared" si="11"/>
        <v>#DIV/0!</v>
      </c>
      <c r="J32" s="1" t="e">
        <f t="shared" si="11"/>
        <v>#DIV/0!</v>
      </c>
      <c r="K32" s="1" t="e">
        <f t="shared" si="11"/>
        <v>#DIV/0!</v>
      </c>
      <c r="L32" s="1" t="e">
        <f t="shared" si="11"/>
        <v>#DIV/0!</v>
      </c>
      <c r="M32" s="1" t="e">
        <f t="shared" si="11"/>
        <v>#DIV/0!</v>
      </c>
      <c r="N32" s="1" t="e">
        <f t="shared" si="11"/>
        <v>#DIV/0!</v>
      </c>
      <c r="O32" s="1" t="e">
        <f t="shared" si="11"/>
        <v>#DIV/0!</v>
      </c>
      <c r="P32" s="1" t="e">
        <f>C32</f>
        <v>#DIV/0!</v>
      </c>
    </row>
    <row r="33" spans="1:16" x14ac:dyDescent="0.3">
      <c r="A33" s="45">
        <v>33</v>
      </c>
      <c r="B33" s="5" t="s">
        <v>30</v>
      </c>
      <c r="C33" s="27">
        <f>AVERAGE(D33:O33)</f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f>C33*12</f>
        <v>0</v>
      </c>
    </row>
    <row r="34" spans="1:16" s="44" customFormat="1" ht="15.6" x14ac:dyDescent="0.3">
      <c r="A34" s="45">
        <v>34</v>
      </c>
      <c r="B34" s="5" t="s">
        <v>49</v>
      </c>
      <c r="C34" s="29" t="e">
        <f>AVERAGE(D34:O34)</f>
        <v>#DIV/0!</v>
      </c>
      <c r="D34" s="20" t="e">
        <f t="shared" ref="D34:O34" si="12">D33/D75</f>
        <v>#DIV/0!</v>
      </c>
      <c r="E34" s="20" t="e">
        <f t="shared" si="12"/>
        <v>#DIV/0!</v>
      </c>
      <c r="F34" s="20" t="e">
        <f t="shared" si="12"/>
        <v>#DIV/0!</v>
      </c>
      <c r="G34" s="20" t="e">
        <f t="shared" si="12"/>
        <v>#DIV/0!</v>
      </c>
      <c r="H34" s="20" t="e">
        <f t="shared" si="12"/>
        <v>#DIV/0!</v>
      </c>
      <c r="I34" s="20" t="e">
        <f t="shared" si="12"/>
        <v>#DIV/0!</v>
      </c>
      <c r="J34" s="20" t="e">
        <f t="shared" si="12"/>
        <v>#DIV/0!</v>
      </c>
      <c r="K34" s="20" t="e">
        <f t="shared" si="12"/>
        <v>#DIV/0!</v>
      </c>
      <c r="L34" s="20" t="e">
        <f t="shared" si="12"/>
        <v>#DIV/0!</v>
      </c>
      <c r="M34" s="20" t="e">
        <f t="shared" si="12"/>
        <v>#DIV/0!</v>
      </c>
      <c r="N34" s="20" t="e">
        <f t="shared" si="12"/>
        <v>#DIV/0!</v>
      </c>
      <c r="O34" s="20" t="e">
        <f t="shared" si="12"/>
        <v>#DIV/0!</v>
      </c>
      <c r="P34" s="15" t="e">
        <f>C34</f>
        <v>#DIV/0!</v>
      </c>
    </row>
    <row r="35" spans="1:16" s="44" customFormat="1" ht="15.6" x14ac:dyDescent="0.3">
      <c r="A35" s="45">
        <v>35</v>
      </c>
      <c r="B35" s="5" t="s">
        <v>141</v>
      </c>
      <c r="C35" s="2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1"/>
      <c r="P35" s="15"/>
    </row>
    <row r="36" spans="1:16" x14ac:dyDescent="0.3">
      <c r="A36" s="45">
        <v>36</v>
      </c>
      <c r="B36" s="5" t="s">
        <v>40</v>
      </c>
      <c r="C36" s="27">
        <f>AVERAGE(D36:O36)</f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f>C36*12</f>
        <v>0</v>
      </c>
    </row>
    <row r="37" spans="1:16" x14ac:dyDescent="0.3">
      <c r="A37" s="45">
        <v>37</v>
      </c>
      <c r="B37" s="5" t="s">
        <v>119</v>
      </c>
      <c r="C37" s="29" t="e">
        <f t="shared" ref="C37:O37" si="13">C36/C88</f>
        <v>#DIV/0!</v>
      </c>
      <c r="D37" s="29" t="e">
        <f t="shared" si="13"/>
        <v>#DIV/0!</v>
      </c>
      <c r="E37" s="29" t="e">
        <f t="shared" si="13"/>
        <v>#DIV/0!</v>
      </c>
      <c r="F37" s="29" t="e">
        <f t="shared" si="13"/>
        <v>#DIV/0!</v>
      </c>
      <c r="G37" s="29" t="e">
        <f t="shared" si="13"/>
        <v>#DIV/0!</v>
      </c>
      <c r="H37" s="29" t="e">
        <f t="shared" si="13"/>
        <v>#DIV/0!</v>
      </c>
      <c r="I37" s="29" t="e">
        <f t="shared" si="13"/>
        <v>#DIV/0!</v>
      </c>
      <c r="J37" s="29" t="e">
        <f t="shared" si="13"/>
        <v>#DIV/0!</v>
      </c>
      <c r="K37" s="29" t="e">
        <f t="shared" si="13"/>
        <v>#DIV/0!</v>
      </c>
      <c r="L37" s="29" t="e">
        <f t="shared" si="13"/>
        <v>#DIV/0!</v>
      </c>
      <c r="M37" s="29" t="e">
        <f t="shared" si="13"/>
        <v>#DIV/0!</v>
      </c>
      <c r="N37" s="29" t="e">
        <f t="shared" si="13"/>
        <v>#DIV/0!</v>
      </c>
      <c r="O37" s="29" t="e">
        <f t="shared" si="13"/>
        <v>#DIV/0!</v>
      </c>
      <c r="P37" s="29" t="e">
        <f>P36/P88</f>
        <v>#DIV/0!</v>
      </c>
    </row>
    <row r="38" spans="1:16" x14ac:dyDescent="0.3">
      <c r="A38" s="45">
        <v>38</v>
      </c>
      <c r="B38" s="26"/>
      <c r="C38" s="27"/>
      <c r="D38" s="1"/>
      <c r="E38" s="1"/>
      <c r="F38" s="1"/>
      <c r="G38" s="1"/>
      <c r="H38" s="1"/>
      <c r="I38" s="1"/>
      <c r="J38" s="1"/>
      <c r="K38" s="1"/>
      <c r="L38" s="1"/>
      <c r="M38" s="1"/>
      <c r="N38" s="10"/>
      <c r="O38" s="10"/>
      <c r="P38" s="1"/>
    </row>
    <row r="39" spans="1:16" ht="15.6" x14ac:dyDescent="0.3">
      <c r="A39" s="45">
        <v>39</v>
      </c>
      <c r="B39" s="21" t="s">
        <v>127</v>
      </c>
      <c r="C39" s="22" t="s">
        <v>78</v>
      </c>
      <c r="D39" s="23" t="s">
        <v>7</v>
      </c>
      <c r="E39" s="23" t="s">
        <v>8</v>
      </c>
      <c r="F39" s="23" t="s">
        <v>9</v>
      </c>
      <c r="G39" s="23" t="s">
        <v>64</v>
      </c>
      <c r="H39" s="23" t="s">
        <v>65</v>
      </c>
      <c r="I39" s="23" t="s">
        <v>66</v>
      </c>
      <c r="J39" s="23" t="s">
        <v>67</v>
      </c>
      <c r="K39" s="23" t="s">
        <v>68</v>
      </c>
      <c r="L39" s="23" t="s">
        <v>108</v>
      </c>
      <c r="M39" s="23" t="s">
        <v>109</v>
      </c>
      <c r="N39" s="23" t="s">
        <v>111</v>
      </c>
      <c r="O39" s="23" t="s">
        <v>110</v>
      </c>
      <c r="P39" s="23" t="s">
        <v>112</v>
      </c>
    </row>
    <row r="40" spans="1:16" x14ac:dyDescent="0.3">
      <c r="A40" s="45">
        <v>40</v>
      </c>
      <c r="B40" s="26" t="s">
        <v>79</v>
      </c>
      <c r="C40" s="30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</row>
    <row r="41" spans="1:16" x14ac:dyDescent="0.3">
      <c r="A41" s="45">
        <v>41</v>
      </c>
      <c r="B41" s="26" t="s">
        <v>80</v>
      </c>
      <c r="C41" s="30">
        <f t="shared" si="1"/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32">
        <f>C41</f>
        <v>0</v>
      </c>
    </row>
    <row r="42" spans="1:16" x14ac:dyDescent="0.3">
      <c r="A42" s="45">
        <v>42</v>
      </c>
      <c r="B42" s="26" t="s">
        <v>62</v>
      </c>
      <c r="C42" s="27">
        <f t="shared" si="1"/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f>C42*12</f>
        <v>0</v>
      </c>
    </row>
    <row r="43" spans="1:16" x14ac:dyDescent="0.3">
      <c r="A43" s="45">
        <v>43</v>
      </c>
      <c r="B43" s="26" t="s">
        <v>107</v>
      </c>
      <c r="C43" s="27">
        <f t="shared" si="1"/>
        <v>0</v>
      </c>
      <c r="D43" s="1">
        <f t="shared" ref="D43:O43" si="14">D40*9</f>
        <v>0</v>
      </c>
      <c r="E43" s="1">
        <f t="shared" si="14"/>
        <v>0</v>
      </c>
      <c r="F43" s="1">
        <f t="shared" si="14"/>
        <v>0</v>
      </c>
      <c r="G43" s="1">
        <f t="shared" si="14"/>
        <v>0</v>
      </c>
      <c r="H43" s="1">
        <f t="shared" si="14"/>
        <v>0</v>
      </c>
      <c r="I43" s="1">
        <f t="shared" si="14"/>
        <v>0</v>
      </c>
      <c r="J43" s="1">
        <f t="shared" si="14"/>
        <v>0</v>
      </c>
      <c r="K43" s="1">
        <f t="shared" si="14"/>
        <v>0</v>
      </c>
      <c r="L43" s="1">
        <f t="shared" si="14"/>
        <v>0</v>
      </c>
      <c r="M43" s="1">
        <f t="shared" si="14"/>
        <v>0</v>
      </c>
      <c r="N43" s="1">
        <f t="shared" si="14"/>
        <v>0</v>
      </c>
      <c r="O43" s="1">
        <f t="shared" si="14"/>
        <v>0</v>
      </c>
      <c r="P43" s="1">
        <f>C43*12</f>
        <v>0</v>
      </c>
    </row>
    <row r="44" spans="1:16" x14ac:dyDescent="0.3">
      <c r="A44" s="45">
        <v>44</v>
      </c>
      <c r="B44" s="26" t="s">
        <v>63</v>
      </c>
      <c r="C44" s="27">
        <f t="shared" si="1"/>
        <v>0</v>
      </c>
      <c r="D44" s="1">
        <f t="shared" ref="D44:O44" si="15">D42-D43</f>
        <v>0</v>
      </c>
      <c r="E44" s="1">
        <f t="shared" si="15"/>
        <v>0</v>
      </c>
      <c r="F44" s="1">
        <f t="shared" si="15"/>
        <v>0</v>
      </c>
      <c r="G44" s="1">
        <f t="shared" si="15"/>
        <v>0</v>
      </c>
      <c r="H44" s="1">
        <f t="shared" si="15"/>
        <v>0</v>
      </c>
      <c r="I44" s="1">
        <f t="shared" si="15"/>
        <v>0</v>
      </c>
      <c r="J44" s="1">
        <f t="shared" si="15"/>
        <v>0</v>
      </c>
      <c r="K44" s="1">
        <f t="shared" si="15"/>
        <v>0</v>
      </c>
      <c r="L44" s="1">
        <f t="shared" si="15"/>
        <v>0</v>
      </c>
      <c r="M44" s="1">
        <f t="shared" si="15"/>
        <v>0</v>
      </c>
      <c r="N44" s="1">
        <f t="shared" si="15"/>
        <v>0</v>
      </c>
      <c r="O44" s="1">
        <f t="shared" si="15"/>
        <v>0</v>
      </c>
      <c r="P44" s="1">
        <f>C44*12</f>
        <v>0</v>
      </c>
    </row>
    <row r="45" spans="1:16" x14ac:dyDescent="0.3">
      <c r="A45" s="45">
        <v>45</v>
      </c>
      <c r="B45" s="33" t="s">
        <v>76</v>
      </c>
      <c r="C45" s="34">
        <f t="shared" si="1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f>C45*12</f>
        <v>0</v>
      </c>
    </row>
    <row r="46" spans="1:16" x14ac:dyDescent="0.3">
      <c r="A46" s="45">
        <v>46</v>
      </c>
      <c r="B46" s="35" t="s">
        <v>77</v>
      </c>
      <c r="C46" s="29" t="e">
        <f t="shared" si="1"/>
        <v>#DIV/0!</v>
      </c>
      <c r="D46" s="15" t="e">
        <f t="shared" ref="D46:O46" si="16">D45/D47</f>
        <v>#DIV/0!</v>
      </c>
      <c r="E46" s="15" t="e">
        <f t="shared" si="16"/>
        <v>#DIV/0!</v>
      </c>
      <c r="F46" s="15" t="e">
        <f t="shared" si="16"/>
        <v>#DIV/0!</v>
      </c>
      <c r="G46" s="15" t="e">
        <f t="shared" si="16"/>
        <v>#DIV/0!</v>
      </c>
      <c r="H46" s="15" t="e">
        <f t="shared" si="16"/>
        <v>#DIV/0!</v>
      </c>
      <c r="I46" s="15" t="e">
        <f t="shared" si="16"/>
        <v>#DIV/0!</v>
      </c>
      <c r="J46" s="15" t="e">
        <f t="shared" si="16"/>
        <v>#DIV/0!</v>
      </c>
      <c r="K46" s="15" t="e">
        <f t="shared" si="16"/>
        <v>#DIV/0!</v>
      </c>
      <c r="L46" s="15" t="e">
        <f t="shared" si="16"/>
        <v>#DIV/0!</v>
      </c>
      <c r="M46" s="15" t="e">
        <f t="shared" si="16"/>
        <v>#DIV/0!</v>
      </c>
      <c r="N46" s="15" t="e">
        <f t="shared" si="16"/>
        <v>#DIV/0!</v>
      </c>
      <c r="O46" s="15" t="e">
        <f t="shared" si="16"/>
        <v>#DIV/0!</v>
      </c>
      <c r="P46" s="15" t="e">
        <f>C46</f>
        <v>#DIV/0!</v>
      </c>
    </row>
    <row r="47" spans="1:16" x14ac:dyDescent="0.3">
      <c r="A47" s="45">
        <v>47</v>
      </c>
      <c r="B47" s="24" t="s">
        <v>3</v>
      </c>
      <c r="C47" s="34">
        <f t="shared" si="1"/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36">
        <f>C47*12</f>
        <v>0</v>
      </c>
    </row>
    <row r="48" spans="1:16" x14ac:dyDescent="0.3">
      <c r="A48" s="45">
        <v>48</v>
      </c>
      <c r="B48" s="24" t="s">
        <v>4</v>
      </c>
      <c r="C48" s="34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37">
        <f>C48</f>
        <v>0</v>
      </c>
    </row>
    <row r="49" spans="1:16" x14ac:dyDescent="0.3">
      <c r="A49" s="45">
        <v>49</v>
      </c>
      <c r="B49" s="24" t="s">
        <v>16</v>
      </c>
      <c r="C49" s="34">
        <f t="shared" si="1"/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36">
        <f>C49*12</f>
        <v>0</v>
      </c>
    </row>
    <row r="50" spans="1:16" x14ac:dyDescent="0.3">
      <c r="A50" s="45">
        <v>50</v>
      </c>
      <c r="B50" s="24" t="s">
        <v>11</v>
      </c>
      <c r="C50" s="34">
        <f t="shared" si="1"/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36">
        <f>C50*12</f>
        <v>0</v>
      </c>
    </row>
    <row r="51" spans="1:16" x14ac:dyDescent="0.3">
      <c r="A51" s="45">
        <v>51</v>
      </c>
      <c r="B51" s="24" t="s">
        <v>17</v>
      </c>
      <c r="C51" s="34">
        <f t="shared" si="1"/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3">
        <f>C51*12</f>
        <v>0</v>
      </c>
    </row>
    <row r="52" spans="1:16" x14ac:dyDescent="0.3">
      <c r="A52" s="45">
        <v>52</v>
      </c>
      <c r="B52" s="38" t="s">
        <v>5</v>
      </c>
      <c r="C52" s="29" t="e">
        <f t="shared" si="1"/>
        <v>#DIV/0!</v>
      </c>
      <c r="D52" s="19" t="e">
        <f t="shared" ref="D52:O52" si="17">D50/D51</f>
        <v>#DIV/0!</v>
      </c>
      <c r="E52" s="19" t="e">
        <f t="shared" si="17"/>
        <v>#DIV/0!</v>
      </c>
      <c r="F52" s="19" t="e">
        <f t="shared" si="17"/>
        <v>#DIV/0!</v>
      </c>
      <c r="G52" s="19" t="e">
        <f t="shared" si="17"/>
        <v>#DIV/0!</v>
      </c>
      <c r="H52" s="19" t="e">
        <f t="shared" si="17"/>
        <v>#DIV/0!</v>
      </c>
      <c r="I52" s="19" t="e">
        <f t="shared" si="17"/>
        <v>#DIV/0!</v>
      </c>
      <c r="J52" s="19" t="e">
        <f t="shared" si="17"/>
        <v>#DIV/0!</v>
      </c>
      <c r="K52" s="19" t="e">
        <f t="shared" si="17"/>
        <v>#DIV/0!</v>
      </c>
      <c r="L52" s="19" t="e">
        <f t="shared" si="17"/>
        <v>#DIV/0!</v>
      </c>
      <c r="M52" s="19" t="e">
        <f t="shared" si="17"/>
        <v>#DIV/0!</v>
      </c>
      <c r="N52" s="19" t="e">
        <f t="shared" si="17"/>
        <v>#DIV/0!</v>
      </c>
      <c r="O52" s="19" t="e">
        <f t="shared" si="17"/>
        <v>#DIV/0!</v>
      </c>
      <c r="P52" s="11" t="e">
        <f>C52</f>
        <v>#DIV/0!</v>
      </c>
    </row>
    <row r="53" spans="1:16" s="44" customFormat="1" ht="15.6" x14ac:dyDescent="0.3">
      <c r="A53" s="45">
        <v>53</v>
      </c>
      <c r="B53" s="24" t="s">
        <v>6</v>
      </c>
      <c r="C53" s="34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3">
        <f>C53*12</f>
        <v>0</v>
      </c>
    </row>
    <row r="54" spans="1:16" x14ac:dyDescent="0.3">
      <c r="A54" s="45">
        <v>54</v>
      </c>
      <c r="B54" s="24" t="s">
        <v>36</v>
      </c>
      <c r="C54" s="34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3">
        <f>C54*12</f>
        <v>0</v>
      </c>
    </row>
    <row r="55" spans="1:16" x14ac:dyDescent="0.3">
      <c r="A55" s="45">
        <v>55</v>
      </c>
      <c r="B55" s="24" t="s">
        <v>43</v>
      </c>
      <c r="C55" s="29" t="e">
        <f t="shared" si="1"/>
        <v>#DIV/0!</v>
      </c>
      <c r="D55" s="39" t="e">
        <f t="shared" ref="D55:O55" si="18">D54/D53</f>
        <v>#DIV/0!</v>
      </c>
      <c r="E55" s="39" t="e">
        <f t="shared" si="18"/>
        <v>#DIV/0!</v>
      </c>
      <c r="F55" s="39" t="e">
        <f t="shared" si="18"/>
        <v>#DIV/0!</v>
      </c>
      <c r="G55" s="39" t="e">
        <f t="shared" si="18"/>
        <v>#DIV/0!</v>
      </c>
      <c r="H55" s="39" t="e">
        <f t="shared" si="18"/>
        <v>#DIV/0!</v>
      </c>
      <c r="I55" s="39" t="e">
        <f t="shared" si="18"/>
        <v>#DIV/0!</v>
      </c>
      <c r="J55" s="39" t="e">
        <f t="shared" si="18"/>
        <v>#DIV/0!</v>
      </c>
      <c r="K55" s="39" t="e">
        <f t="shared" si="18"/>
        <v>#DIV/0!</v>
      </c>
      <c r="L55" s="39" t="e">
        <f t="shared" si="18"/>
        <v>#DIV/0!</v>
      </c>
      <c r="M55" s="39" t="e">
        <f t="shared" si="18"/>
        <v>#DIV/0!</v>
      </c>
      <c r="N55" s="39" t="e">
        <f t="shared" si="18"/>
        <v>#DIV/0!</v>
      </c>
      <c r="O55" s="39" t="e">
        <f t="shared" si="18"/>
        <v>#DIV/0!</v>
      </c>
      <c r="P55" s="11" t="e">
        <f>C55</f>
        <v>#DIV/0!</v>
      </c>
    </row>
    <row r="56" spans="1:16" x14ac:dyDescent="0.3">
      <c r="A56" s="45">
        <v>56</v>
      </c>
      <c r="B56" s="24"/>
      <c r="C56" s="34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37"/>
    </row>
    <row r="57" spans="1:16" ht="15.6" x14ac:dyDescent="0.3">
      <c r="A57" s="45">
        <v>57</v>
      </c>
      <c r="B57" s="21" t="s">
        <v>121</v>
      </c>
      <c r="C57" s="22" t="s">
        <v>78</v>
      </c>
      <c r="D57" s="23" t="s">
        <v>7</v>
      </c>
      <c r="E57" s="23" t="s">
        <v>8</v>
      </c>
      <c r="F57" s="23" t="s">
        <v>9</v>
      </c>
      <c r="G57" s="23" t="s">
        <v>64</v>
      </c>
      <c r="H57" s="23" t="s">
        <v>65</v>
      </c>
      <c r="I57" s="23" t="s">
        <v>66</v>
      </c>
      <c r="J57" s="23" t="s">
        <v>67</v>
      </c>
      <c r="K57" s="23" t="s">
        <v>68</v>
      </c>
      <c r="L57" s="23" t="s">
        <v>108</v>
      </c>
      <c r="M57" s="23" t="s">
        <v>109</v>
      </c>
      <c r="N57" s="23" t="s">
        <v>111</v>
      </c>
      <c r="O57" s="23" t="s">
        <v>110</v>
      </c>
      <c r="P57" s="23" t="s">
        <v>112</v>
      </c>
    </row>
    <row r="58" spans="1:16" x14ac:dyDescent="0.3">
      <c r="A58" s="45">
        <v>58</v>
      </c>
      <c r="B58" s="8" t="s">
        <v>18</v>
      </c>
      <c r="C58" s="29" t="e">
        <f t="shared" si="1"/>
        <v>#DIV/0!</v>
      </c>
      <c r="D58" s="14" t="e">
        <f t="shared" ref="D58:O58" si="19">D63/D75</f>
        <v>#DIV/0!</v>
      </c>
      <c r="E58" s="14" t="e">
        <f t="shared" si="19"/>
        <v>#DIV/0!</v>
      </c>
      <c r="F58" s="14" t="e">
        <f t="shared" si="19"/>
        <v>#DIV/0!</v>
      </c>
      <c r="G58" s="14" t="e">
        <f t="shared" si="19"/>
        <v>#DIV/0!</v>
      </c>
      <c r="H58" s="14" t="e">
        <f t="shared" si="19"/>
        <v>#DIV/0!</v>
      </c>
      <c r="I58" s="14" t="e">
        <f t="shared" si="19"/>
        <v>#DIV/0!</v>
      </c>
      <c r="J58" s="14" t="e">
        <f t="shared" si="19"/>
        <v>#DIV/0!</v>
      </c>
      <c r="K58" s="14" t="e">
        <f t="shared" si="19"/>
        <v>#DIV/0!</v>
      </c>
      <c r="L58" s="14" t="e">
        <f t="shared" si="19"/>
        <v>#DIV/0!</v>
      </c>
      <c r="M58" s="14" t="e">
        <f t="shared" si="19"/>
        <v>#DIV/0!</v>
      </c>
      <c r="N58" s="14" t="e">
        <f t="shared" si="19"/>
        <v>#DIV/0!</v>
      </c>
      <c r="O58" s="14" t="e">
        <f t="shared" si="19"/>
        <v>#DIV/0!</v>
      </c>
      <c r="P58" s="11" t="e">
        <f>C58</f>
        <v>#DIV/0!</v>
      </c>
    </row>
    <row r="59" spans="1:16" x14ac:dyDescent="0.3">
      <c r="A59" s="45">
        <v>59</v>
      </c>
      <c r="B59" s="8" t="s">
        <v>15</v>
      </c>
      <c r="C59" s="29" t="e">
        <f t="shared" si="1"/>
        <v>#DIV/0!</v>
      </c>
      <c r="D59" s="39" t="e">
        <f t="shared" ref="D59:O59" si="20">D61/D75</f>
        <v>#DIV/0!</v>
      </c>
      <c r="E59" s="39" t="e">
        <f t="shared" si="20"/>
        <v>#DIV/0!</v>
      </c>
      <c r="F59" s="39" t="e">
        <f t="shared" si="20"/>
        <v>#DIV/0!</v>
      </c>
      <c r="G59" s="39" t="e">
        <f t="shared" si="20"/>
        <v>#DIV/0!</v>
      </c>
      <c r="H59" s="39" t="e">
        <f t="shared" si="20"/>
        <v>#DIV/0!</v>
      </c>
      <c r="I59" s="39" t="e">
        <f t="shared" si="20"/>
        <v>#DIV/0!</v>
      </c>
      <c r="J59" s="39" t="e">
        <f t="shared" si="20"/>
        <v>#DIV/0!</v>
      </c>
      <c r="K59" s="39" t="e">
        <f t="shared" si="20"/>
        <v>#DIV/0!</v>
      </c>
      <c r="L59" s="39" t="e">
        <f t="shared" si="20"/>
        <v>#DIV/0!</v>
      </c>
      <c r="M59" s="39" t="e">
        <f t="shared" si="20"/>
        <v>#DIV/0!</v>
      </c>
      <c r="N59" s="39" t="e">
        <f t="shared" si="20"/>
        <v>#DIV/0!</v>
      </c>
      <c r="O59" s="39" t="e">
        <f t="shared" si="20"/>
        <v>#DIV/0!</v>
      </c>
      <c r="P59" s="15" t="e">
        <f>C59</f>
        <v>#DIV/0!</v>
      </c>
    </row>
    <row r="60" spans="1:16" x14ac:dyDescent="0.3">
      <c r="A60" s="45">
        <v>60</v>
      </c>
      <c r="B60" s="2" t="s">
        <v>27</v>
      </c>
      <c r="C60" s="27" t="e">
        <f t="shared" si="1"/>
        <v>#DIV/0!</v>
      </c>
      <c r="D60" s="1" t="e">
        <f t="shared" ref="D60:O60" si="21">D63/D61</f>
        <v>#DIV/0!</v>
      </c>
      <c r="E60" s="1" t="e">
        <f t="shared" si="21"/>
        <v>#DIV/0!</v>
      </c>
      <c r="F60" s="1" t="e">
        <f t="shared" si="21"/>
        <v>#DIV/0!</v>
      </c>
      <c r="G60" s="1" t="e">
        <f t="shared" si="21"/>
        <v>#DIV/0!</v>
      </c>
      <c r="H60" s="1" t="e">
        <f t="shared" si="21"/>
        <v>#DIV/0!</v>
      </c>
      <c r="I60" s="1" t="e">
        <f t="shared" si="21"/>
        <v>#DIV/0!</v>
      </c>
      <c r="J60" s="1" t="e">
        <f t="shared" si="21"/>
        <v>#DIV/0!</v>
      </c>
      <c r="K60" s="1" t="e">
        <f t="shared" si="21"/>
        <v>#DIV/0!</v>
      </c>
      <c r="L60" s="1" t="e">
        <f t="shared" si="21"/>
        <v>#DIV/0!</v>
      </c>
      <c r="M60" s="1" t="e">
        <f t="shared" si="21"/>
        <v>#DIV/0!</v>
      </c>
      <c r="N60" s="1" t="e">
        <f t="shared" si="21"/>
        <v>#DIV/0!</v>
      </c>
      <c r="O60" s="1" t="e">
        <f t="shared" si="21"/>
        <v>#DIV/0!</v>
      </c>
      <c r="P60" s="1" t="e">
        <f>C60</f>
        <v>#DIV/0!</v>
      </c>
    </row>
    <row r="61" spans="1:16" x14ac:dyDescent="0.3">
      <c r="A61" s="45">
        <v>61</v>
      </c>
      <c r="B61" s="2" t="s">
        <v>12</v>
      </c>
      <c r="C61" s="27">
        <f t="shared" si="1"/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f>C61*12</f>
        <v>0</v>
      </c>
    </row>
    <row r="62" spans="1:16" x14ac:dyDescent="0.3">
      <c r="A62" s="45">
        <v>62</v>
      </c>
      <c r="B62" s="2" t="s">
        <v>86</v>
      </c>
      <c r="C62" s="27">
        <f t="shared" si="1"/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f>C62*12</f>
        <v>0</v>
      </c>
    </row>
    <row r="63" spans="1:16" x14ac:dyDescent="0.3">
      <c r="A63" s="45">
        <v>63</v>
      </c>
      <c r="B63" s="2" t="s">
        <v>13</v>
      </c>
      <c r="C63" s="27">
        <f t="shared" si="1"/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f>C63*12</f>
        <v>0</v>
      </c>
    </row>
    <row r="64" spans="1:16" x14ac:dyDescent="0.3">
      <c r="A64" s="45">
        <v>64</v>
      </c>
      <c r="B64" s="2" t="s">
        <v>97</v>
      </c>
      <c r="C64" s="27">
        <f t="shared" si="1"/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f>C64*12</f>
        <v>0</v>
      </c>
    </row>
    <row r="65" spans="1:16" x14ac:dyDescent="0.3">
      <c r="A65" s="45">
        <v>65</v>
      </c>
      <c r="B65" s="2" t="s">
        <v>98</v>
      </c>
      <c r="C65" s="27">
        <f t="shared" si="1"/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f t="shared" ref="P65:P75" si="22">C65*12</f>
        <v>0</v>
      </c>
    </row>
    <row r="66" spans="1:16" x14ac:dyDescent="0.3">
      <c r="A66" s="45">
        <v>66</v>
      </c>
      <c r="B66" s="2" t="s">
        <v>87</v>
      </c>
      <c r="C66" s="27">
        <f t="shared" si="1"/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f t="shared" si="22"/>
        <v>0</v>
      </c>
    </row>
    <row r="67" spans="1:16" x14ac:dyDescent="0.3">
      <c r="A67" s="45">
        <v>67</v>
      </c>
      <c r="B67" s="2" t="s">
        <v>88</v>
      </c>
      <c r="C67" s="27">
        <f t="shared" si="1"/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f t="shared" si="22"/>
        <v>0</v>
      </c>
    </row>
    <row r="68" spans="1:16" x14ac:dyDescent="0.3">
      <c r="A68" s="45">
        <v>68</v>
      </c>
      <c r="B68" s="2" t="s">
        <v>89</v>
      </c>
      <c r="C68" s="27">
        <f t="shared" si="1"/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f t="shared" si="22"/>
        <v>0</v>
      </c>
    </row>
    <row r="69" spans="1:16" x14ac:dyDescent="0.3">
      <c r="A69" s="45">
        <v>69</v>
      </c>
      <c r="B69" s="2" t="s">
        <v>90</v>
      </c>
      <c r="C69" s="27">
        <f t="shared" si="1"/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f t="shared" si="22"/>
        <v>0</v>
      </c>
    </row>
    <row r="70" spans="1:16" x14ac:dyDescent="0.3">
      <c r="A70" s="45">
        <v>70</v>
      </c>
      <c r="B70" s="2" t="s">
        <v>91</v>
      </c>
      <c r="C70" s="27">
        <f t="shared" si="1"/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f t="shared" si="22"/>
        <v>0</v>
      </c>
    </row>
    <row r="71" spans="1:16" x14ac:dyDescent="0.3">
      <c r="A71" s="45">
        <v>71</v>
      </c>
      <c r="B71" s="2" t="s">
        <v>93</v>
      </c>
      <c r="C71" s="27">
        <f t="shared" si="1"/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f t="shared" si="22"/>
        <v>0</v>
      </c>
    </row>
    <row r="72" spans="1:16" s="44" customFormat="1" ht="15.6" x14ac:dyDescent="0.3">
      <c r="A72" s="45">
        <v>72</v>
      </c>
      <c r="B72" s="2" t="s">
        <v>92</v>
      </c>
      <c r="C72" s="27">
        <f t="shared" si="1"/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f t="shared" si="22"/>
        <v>0</v>
      </c>
    </row>
    <row r="73" spans="1:16" x14ac:dyDescent="0.3">
      <c r="A73" s="45">
        <v>73</v>
      </c>
      <c r="B73" s="2" t="s">
        <v>129</v>
      </c>
      <c r="C73" s="27">
        <f t="shared" si="1"/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/>
    </row>
    <row r="74" spans="1:16" x14ac:dyDescent="0.3">
      <c r="A74" s="45">
        <v>74</v>
      </c>
      <c r="B74" s="2" t="s">
        <v>132</v>
      </c>
      <c r="C74" s="27">
        <f t="shared" si="1"/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/>
    </row>
    <row r="75" spans="1:16" x14ac:dyDescent="0.3">
      <c r="A75" s="45">
        <v>75</v>
      </c>
      <c r="B75" s="3" t="s">
        <v>54</v>
      </c>
      <c r="C75" s="27">
        <f t="shared" si="1"/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f t="shared" si="22"/>
        <v>0</v>
      </c>
    </row>
    <row r="76" spans="1:16" x14ac:dyDescent="0.3">
      <c r="A76" s="45">
        <v>76</v>
      </c>
      <c r="B76" s="2"/>
      <c r="C76" s="2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.6" x14ac:dyDescent="0.3">
      <c r="A77" s="45">
        <v>77</v>
      </c>
      <c r="B77" s="21" t="s">
        <v>122</v>
      </c>
      <c r="C77" s="22" t="s">
        <v>78</v>
      </c>
      <c r="D77" s="23" t="s">
        <v>7</v>
      </c>
      <c r="E77" s="23" t="s">
        <v>8</v>
      </c>
      <c r="F77" s="23" t="s">
        <v>9</v>
      </c>
      <c r="G77" s="23" t="s">
        <v>64</v>
      </c>
      <c r="H77" s="23" t="s">
        <v>65</v>
      </c>
      <c r="I77" s="23" t="s">
        <v>66</v>
      </c>
      <c r="J77" s="23" t="s">
        <v>67</v>
      </c>
      <c r="K77" s="23" t="s">
        <v>68</v>
      </c>
      <c r="L77" s="23" t="s">
        <v>108</v>
      </c>
      <c r="M77" s="23" t="s">
        <v>109</v>
      </c>
      <c r="N77" s="23" t="s">
        <v>111</v>
      </c>
      <c r="O77" s="23" t="s">
        <v>110</v>
      </c>
      <c r="P77" s="23" t="s">
        <v>112</v>
      </c>
    </row>
    <row r="78" spans="1:16" x14ac:dyDescent="0.3">
      <c r="A78" s="45">
        <v>78</v>
      </c>
      <c r="B78" s="2" t="s">
        <v>123</v>
      </c>
      <c r="C78" s="27">
        <f t="shared" si="1"/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f>C78*12</f>
        <v>0</v>
      </c>
    </row>
    <row r="79" spans="1:16" x14ac:dyDescent="0.3">
      <c r="A79" s="45">
        <v>79</v>
      </c>
      <c r="B79" s="2" t="s">
        <v>20</v>
      </c>
      <c r="C79" s="27">
        <f t="shared" si="1"/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f t="shared" ref="P79:P80" si="23">C79*12</f>
        <v>0</v>
      </c>
    </row>
    <row r="80" spans="1:16" x14ac:dyDescent="0.3">
      <c r="A80" s="45">
        <v>80</v>
      </c>
      <c r="B80" s="2" t="s">
        <v>21</v>
      </c>
      <c r="C80" s="27">
        <f t="shared" si="1"/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f t="shared" si="23"/>
        <v>0</v>
      </c>
    </row>
    <row r="81" spans="1:16" x14ac:dyDescent="0.3">
      <c r="A81" s="45">
        <v>81</v>
      </c>
      <c r="B81" s="2" t="s">
        <v>83</v>
      </c>
      <c r="C81" s="29" t="e">
        <f t="shared" si="1"/>
        <v>#DIV/0!</v>
      </c>
      <c r="D81" s="40" t="e">
        <f t="shared" ref="D81:O81" si="24">D80/D78</f>
        <v>#DIV/0!</v>
      </c>
      <c r="E81" s="40" t="e">
        <f t="shared" si="24"/>
        <v>#DIV/0!</v>
      </c>
      <c r="F81" s="40" t="e">
        <f t="shared" si="24"/>
        <v>#DIV/0!</v>
      </c>
      <c r="G81" s="40" t="e">
        <f t="shared" si="24"/>
        <v>#DIV/0!</v>
      </c>
      <c r="H81" s="40" t="e">
        <f t="shared" si="24"/>
        <v>#DIV/0!</v>
      </c>
      <c r="I81" s="40" t="e">
        <f t="shared" si="24"/>
        <v>#DIV/0!</v>
      </c>
      <c r="J81" s="40" t="e">
        <f t="shared" si="24"/>
        <v>#DIV/0!</v>
      </c>
      <c r="K81" s="40" t="e">
        <f t="shared" si="24"/>
        <v>#DIV/0!</v>
      </c>
      <c r="L81" s="40" t="e">
        <f t="shared" si="24"/>
        <v>#DIV/0!</v>
      </c>
      <c r="M81" s="40" t="e">
        <f t="shared" si="24"/>
        <v>#DIV/0!</v>
      </c>
      <c r="N81" s="40" t="e">
        <f t="shared" si="24"/>
        <v>#DIV/0!</v>
      </c>
      <c r="O81" s="40" t="e">
        <f t="shared" si="24"/>
        <v>#DIV/0!</v>
      </c>
      <c r="P81" s="17" t="e">
        <f>C81</f>
        <v>#DIV/0!</v>
      </c>
    </row>
    <row r="82" spans="1:16" x14ac:dyDescent="0.3">
      <c r="A82" s="45">
        <v>82</v>
      </c>
      <c r="B82" s="24" t="s">
        <v>24</v>
      </c>
      <c r="C82" s="34">
        <f>AVERAGE(D82:O82)</f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36">
        <f>C82*12</f>
        <v>0</v>
      </c>
    </row>
    <row r="83" spans="1:16" s="44" customFormat="1" ht="15.6" x14ac:dyDescent="0.3">
      <c r="A83" s="45">
        <v>83</v>
      </c>
      <c r="B83" s="24" t="s">
        <v>25</v>
      </c>
      <c r="C83" s="34">
        <f>AVERAGE(D83:O83)</f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36">
        <f>C83*12</f>
        <v>0</v>
      </c>
    </row>
    <row r="84" spans="1:16" x14ac:dyDescent="0.3">
      <c r="A84" s="45">
        <v>84</v>
      </c>
      <c r="B84" s="24" t="s">
        <v>26</v>
      </c>
      <c r="C84" s="34">
        <f>AVERAGE(D84:O84)</f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37">
        <f>C84</f>
        <v>0</v>
      </c>
    </row>
    <row r="85" spans="1:16" x14ac:dyDescent="0.3">
      <c r="A85" s="45">
        <v>85</v>
      </c>
      <c r="B85" s="5" t="s">
        <v>28</v>
      </c>
      <c r="C85" s="27">
        <f>AVERAGE(D85:O85)</f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f>C85*12</f>
        <v>0</v>
      </c>
    </row>
    <row r="86" spans="1:16" x14ac:dyDescent="0.3">
      <c r="A86" s="45">
        <v>86</v>
      </c>
      <c r="B86" s="2"/>
      <c r="C86" s="27"/>
      <c r="D86" s="1"/>
      <c r="E86" s="1"/>
      <c r="F86" s="1"/>
      <c r="G86" s="1"/>
      <c r="H86" s="4"/>
      <c r="I86" s="4"/>
      <c r="J86" s="4"/>
      <c r="K86" s="4"/>
      <c r="L86" s="4"/>
      <c r="M86" s="4"/>
      <c r="N86" s="4"/>
      <c r="O86" s="4"/>
      <c r="P86" s="4"/>
    </row>
    <row r="87" spans="1:16" ht="15.6" x14ac:dyDescent="0.3">
      <c r="A87" s="45">
        <v>87</v>
      </c>
      <c r="B87" s="21" t="s">
        <v>124</v>
      </c>
      <c r="C87" s="22" t="s">
        <v>78</v>
      </c>
      <c r="D87" s="23" t="s">
        <v>7</v>
      </c>
      <c r="E87" s="23" t="s">
        <v>8</v>
      </c>
      <c r="F87" s="23" t="s">
        <v>9</v>
      </c>
      <c r="G87" s="23" t="s">
        <v>64</v>
      </c>
      <c r="H87" s="23" t="s">
        <v>65</v>
      </c>
      <c r="I87" s="23" t="s">
        <v>66</v>
      </c>
      <c r="J87" s="23" t="s">
        <v>67</v>
      </c>
      <c r="K87" s="23" t="s">
        <v>68</v>
      </c>
      <c r="L87" s="23" t="s">
        <v>108</v>
      </c>
      <c r="M87" s="23" t="s">
        <v>109</v>
      </c>
      <c r="N87" s="23" t="s">
        <v>111</v>
      </c>
      <c r="O87" s="23" t="s">
        <v>110</v>
      </c>
      <c r="P87" s="23" t="s">
        <v>112</v>
      </c>
    </row>
    <row r="88" spans="1:16" x14ac:dyDescent="0.3">
      <c r="A88" s="45">
        <v>88</v>
      </c>
      <c r="B88" s="2" t="s">
        <v>14</v>
      </c>
      <c r="C88" s="27">
        <f t="shared" si="1"/>
        <v>0</v>
      </c>
      <c r="D88" s="1">
        <f t="shared" ref="D88:O88" si="25">D75+D78</f>
        <v>0</v>
      </c>
      <c r="E88" s="1">
        <f t="shared" si="25"/>
        <v>0</v>
      </c>
      <c r="F88" s="1">
        <f t="shared" si="25"/>
        <v>0</v>
      </c>
      <c r="G88" s="1">
        <f t="shared" si="25"/>
        <v>0</v>
      </c>
      <c r="H88" s="1">
        <f t="shared" si="25"/>
        <v>0</v>
      </c>
      <c r="I88" s="1">
        <f t="shared" si="25"/>
        <v>0</v>
      </c>
      <c r="J88" s="1">
        <f t="shared" si="25"/>
        <v>0</v>
      </c>
      <c r="K88" s="1">
        <f t="shared" si="25"/>
        <v>0</v>
      </c>
      <c r="L88" s="1">
        <f t="shared" si="25"/>
        <v>0</v>
      </c>
      <c r="M88" s="1">
        <f t="shared" si="25"/>
        <v>0</v>
      </c>
      <c r="N88" s="1">
        <f t="shared" si="25"/>
        <v>0</v>
      </c>
      <c r="O88" s="1">
        <f t="shared" si="25"/>
        <v>0</v>
      </c>
      <c r="P88" s="1">
        <f>C88*12</f>
        <v>0</v>
      </c>
    </row>
    <row r="89" spans="1:16" x14ac:dyDescent="0.3">
      <c r="A89" s="45">
        <v>89</v>
      </c>
      <c r="B89" s="5" t="s">
        <v>19</v>
      </c>
      <c r="C89" s="27">
        <f t="shared" si="1"/>
        <v>0</v>
      </c>
      <c r="D89" s="1">
        <f t="shared" ref="D89:O89" si="26">D61/D2</f>
        <v>0</v>
      </c>
      <c r="E89" s="1">
        <f t="shared" si="26"/>
        <v>0</v>
      </c>
      <c r="F89" s="1">
        <f t="shared" si="26"/>
        <v>0</v>
      </c>
      <c r="G89" s="1">
        <f t="shared" si="26"/>
        <v>0</v>
      </c>
      <c r="H89" s="1">
        <f t="shared" si="26"/>
        <v>0</v>
      </c>
      <c r="I89" s="1">
        <f t="shared" si="26"/>
        <v>0</v>
      </c>
      <c r="J89" s="1">
        <f t="shared" si="26"/>
        <v>0</v>
      </c>
      <c r="K89" s="1">
        <f t="shared" si="26"/>
        <v>0</v>
      </c>
      <c r="L89" s="1">
        <f t="shared" si="26"/>
        <v>0</v>
      </c>
      <c r="M89" s="1">
        <f t="shared" si="26"/>
        <v>0</v>
      </c>
      <c r="N89" s="1">
        <f t="shared" si="26"/>
        <v>0</v>
      </c>
      <c r="O89" s="1">
        <f t="shared" si="26"/>
        <v>0</v>
      </c>
      <c r="P89" s="1">
        <f>C89</f>
        <v>0</v>
      </c>
    </row>
    <row r="90" spans="1:16" s="44" customFormat="1" ht="15.6" x14ac:dyDescent="0.3">
      <c r="A90" s="45">
        <v>90</v>
      </c>
      <c r="B90" s="5" t="s">
        <v>50</v>
      </c>
      <c r="C90" s="27">
        <f t="shared" si="1"/>
        <v>0</v>
      </c>
      <c r="D90" s="1">
        <f t="shared" ref="D90:O90" si="27">D63/D2</f>
        <v>0</v>
      </c>
      <c r="E90" s="1">
        <f t="shared" si="27"/>
        <v>0</v>
      </c>
      <c r="F90" s="1">
        <f t="shared" si="27"/>
        <v>0</v>
      </c>
      <c r="G90" s="1">
        <f t="shared" si="27"/>
        <v>0</v>
      </c>
      <c r="H90" s="1">
        <f t="shared" si="27"/>
        <v>0</v>
      </c>
      <c r="I90" s="1">
        <f t="shared" si="27"/>
        <v>0</v>
      </c>
      <c r="J90" s="1">
        <f t="shared" si="27"/>
        <v>0</v>
      </c>
      <c r="K90" s="1">
        <f t="shared" si="27"/>
        <v>0</v>
      </c>
      <c r="L90" s="1">
        <f t="shared" si="27"/>
        <v>0</v>
      </c>
      <c r="M90" s="1">
        <f t="shared" si="27"/>
        <v>0</v>
      </c>
      <c r="N90" s="1">
        <f t="shared" si="27"/>
        <v>0</v>
      </c>
      <c r="O90" s="1">
        <f t="shared" si="27"/>
        <v>0</v>
      </c>
      <c r="P90" s="1">
        <f t="shared" ref="P90:P92" si="28">C90</f>
        <v>0</v>
      </c>
    </row>
    <row r="91" spans="1:16" x14ac:dyDescent="0.3">
      <c r="A91" s="45">
        <v>91</v>
      </c>
      <c r="B91" s="5" t="s">
        <v>37</v>
      </c>
      <c r="C91" s="27">
        <f t="shared" si="1"/>
        <v>0</v>
      </c>
      <c r="D91" s="1">
        <f>SUM(D89:D90)</f>
        <v>0</v>
      </c>
      <c r="E91" s="1">
        <f>SUM(E89:E90)</f>
        <v>0</v>
      </c>
      <c r="F91" s="1">
        <f t="shared" ref="F91:O91" si="29">SUM(F89:F90)</f>
        <v>0</v>
      </c>
      <c r="G91" s="1">
        <f t="shared" si="29"/>
        <v>0</v>
      </c>
      <c r="H91" s="1">
        <f t="shared" si="29"/>
        <v>0</v>
      </c>
      <c r="I91" s="1">
        <f t="shared" si="29"/>
        <v>0</v>
      </c>
      <c r="J91" s="1">
        <f t="shared" si="29"/>
        <v>0</v>
      </c>
      <c r="K91" s="1">
        <f t="shared" si="29"/>
        <v>0</v>
      </c>
      <c r="L91" s="1">
        <f t="shared" si="29"/>
        <v>0</v>
      </c>
      <c r="M91" s="1">
        <f t="shared" si="29"/>
        <v>0</v>
      </c>
      <c r="N91" s="1">
        <f t="shared" si="29"/>
        <v>0</v>
      </c>
      <c r="O91" s="1">
        <f t="shared" si="29"/>
        <v>0</v>
      </c>
      <c r="P91" s="1">
        <f t="shared" si="28"/>
        <v>0</v>
      </c>
    </row>
    <row r="92" spans="1:16" x14ac:dyDescent="0.3">
      <c r="A92" s="45">
        <v>92</v>
      </c>
      <c r="B92" s="5" t="s">
        <v>22</v>
      </c>
      <c r="C92" s="27">
        <f t="shared" ref="C92:C137" si="30">AVERAGE(D92:O92)</f>
        <v>0</v>
      </c>
      <c r="D92" s="1">
        <f t="shared" ref="D92:O92" si="31">D88/D2</f>
        <v>0</v>
      </c>
      <c r="E92" s="1">
        <f t="shared" si="31"/>
        <v>0</v>
      </c>
      <c r="F92" s="1">
        <f t="shared" si="31"/>
        <v>0</v>
      </c>
      <c r="G92" s="1">
        <f t="shared" si="31"/>
        <v>0</v>
      </c>
      <c r="H92" s="1">
        <f t="shared" si="31"/>
        <v>0</v>
      </c>
      <c r="I92" s="1">
        <f t="shared" si="31"/>
        <v>0</v>
      </c>
      <c r="J92" s="1">
        <f t="shared" si="31"/>
        <v>0</v>
      </c>
      <c r="K92" s="1">
        <f t="shared" si="31"/>
        <v>0</v>
      </c>
      <c r="L92" s="1">
        <f t="shared" si="31"/>
        <v>0</v>
      </c>
      <c r="M92" s="1">
        <f t="shared" si="31"/>
        <v>0</v>
      </c>
      <c r="N92" s="1">
        <f t="shared" si="31"/>
        <v>0</v>
      </c>
      <c r="O92" s="1">
        <f t="shared" si="31"/>
        <v>0</v>
      </c>
      <c r="P92" s="1">
        <f t="shared" si="28"/>
        <v>0</v>
      </c>
    </row>
    <row r="93" spans="1:16" x14ac:dyDescent="0.3">
      <c r="A93" s="45">
        <v>93</v>
      </c>
      <c r="B93" s="5"/>
      <c r="C93" s="2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.6" x14ac:dyDescent="0.3">
      <c r="A94" s="45">
        <v>94</v>
      </c>
      <c r="B94" s="21" t="s">
        <v>56</v>
      </c>
      <c r="C94" s="22" t="s">
        <v>78</v>
      </c>
      <c r="D94" s="23" t="s">
        <v>7</v>
      </c>
      <c r="E94" s="23" t="s">
        <v>8</v>
      </c>
      <c r="F94" s="23" t="s">
        <v>9</v>
      </c>
      <c r="G94" s="23" t="s">
        <v>64</v>
      </c>
      <c r="H94" s="23" t="s">
        <v>65</v>
      </c>
      <c r="I94" s="23" t="s">
        <v>66</v>
      </c>
      <c r="J94" s="23" t="s">
        <v>67</v>
      </c>
      <c r="K94" s="23" t="s">
        <v>68</v>
      </c>
      <c r="L94" s="23" t="s">
        <v>108</v>
      </c>
      <c r="M94" s="23" t="s">
        <v>109</v>
      </c>
      <c r="N94" s="23" t="s">
        <v>111</v>
      </c>
      <c r="O94" s="23" t="s">
        <v>110</v>
      </c>
      <c r="P94" s="23" t="s">
        <v>112</v>
      </c>
    </row>
    <row r="95" spans="1:16" x14ac:dyDescent="0.3">
      <c r="A95" s="45">
        <v>95</v>
      </c>
      <c r="B95" s="5" t="s">
        <v>42</v>
      </c>
      <c r="C95" s="27">
        <f t="shared" si="30"/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f>C95*12</f>
        <v>0</v>
      </c>
    </row>
    <row r="96" spans="1:16" x14ac:dyDescent="0.3">
      <c r="A96" s="45">
        <v>96</v>
      </c>
      <c r="B96" s="5" t="s">
        <v>44</v>
      </c>
      <c r="C96" s="29" t="e">
        <f t="shared" si="30"/>
        <v>#DIV/0!</v>
      </c>
      <c r="D96" s="20" t="e">
        <f t="shared" ref="D96:O96" si="32">D95/D75</f>
        <v>#DIV/0!</v>
      </c>
      <c r="E96" s="20" t="e">
        <f t="shared" si="32"/>
        <v>#DIV/0!</v>
      </c>
      <c r="F96" s="20" t="e">
        <f t="shared" si="32"/>
        <v>#DIV/0!</v>
      </c>
      <c r="G96" s="20" t="e">
        <f t="shared" si="32"/>
        <v>#DIV/0!</v>
      </c>
      <c r="H96" s="20" t="e">
        <f t="shared" si="32"/>
        <v>#DIV/0!</v>
      </c>
      <c r="I96" s="20" t="e">
        <f t="shared" si="32"/>
        <v>#DIV/0!</v>
      </c>
      <c r="J96" s="20" t="e">
        <f t="shared" si="32"/>
        <v>#DIV/0!</v>
      </c>
      <c r="K96" s="20" t="e">
        <f t="shared" si="32"/>
        <v>#DIV/0!</v>
      </c>
      <c r="L96" s="20" t="e">
        <f t="shared" si="32"/>
        <v>#DIV/0!</v>
      </c>
      <c r="M96" s="20" t="e">
        <f>M95/M75</f>
        <v>#DIV/0!</v>
      </c>
      <c r="N96" s="20" t="e">
        <f t="shared" si="32"/>
        <v>#DIV/0!</v>
      </c>
      <c r="O96" s="20" t="e">
        <f t="shared" si="32"/>
        <v>#DIV/0!</v>
      </c>
      <c r="P96" s="15" t="e">
        <f>C96</f>
        <v>#DIV/0!</v>
      </c>
    </row>
    <row r="97" spans="1:16" x14ac:dyDescent="0.3">
      <c r="A97" s="45">
        <v>97</v>
      </c>
      <c r="B97" s="5" t="s">
        <v>133</v>
      </c>
      <c r="C97" s="46">
        <f t="shared" si="30"/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7">
        <f>C97*12</f>
        <v>0</v>
      </c>
    </row>
    <row r="98" spans="1:16" x14ac:dyDescent="0.3">
      <c r="A98" s="45">
        <v>98</v>
      </c>
      <c r="B98" s="5" t="s">
        <v>134</v>
      </c>
      <c r="C98" s="46">
        <f t="shared" si="30"/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7">
        <f t="shared" ref="P98:P105" si="33">C98*12</f>
        <v>0</v>
      </c>
    </row>
    <row r="99" spans="1:16" x14ac:dyDescent="0.3">
      <c r="A99" s="45">
        <v>99</v>
      </c>
      <c r="B99" s="5" t="s">
        <v>135</v>
      </c>
      <c r="C99" s="46">
        <f t="shared" si="30"/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7">
        <f t="shared" si="33"/>
        <v>0</v>
      </c>
    </row>
    <row r="100" spans="1:16" x14ac:dyDescent="0.3">
      <c r="A100" s="45">
        <v>100</v>
      </c>
      <c r="B100" s="5" t="s">
        <v>136</v>
      </c>
      <c r="C100" s="46">
        <f t="shared" si="30"/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7">
        <f t="shared" si="33"/>
        <v>0</v>
      </c>
    </row>
    <row r="101" spans="1:16" x14ac:dyDescent="0.3">
      <c r="A101" s="45">
        <v>101</v>
      </c>
      <c r="B101" s="5" t="s">
        <v>137</v>
      </c>
      <c r="C101" s="46">
        <f t="shared" si="30"/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7">
        <f t="shared" si="33"/>
        <v>0</v>
      </c>
    </row>
    <row r="102" spans="1:16" x14ac:dyDescent="0.3">
      <c r="A102" s="45">
        <v>102</v>
      </c>
      <c r="B102" s="5" t="s">
        <v>138</v>
      </c>
      <c r="C102" s="46">
        <f t="shared" si="30"/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7">
        <f t="shared" si="33"/>
        <v>0</v>
      </c>
    </row>
    <row r="103" spans="1:16" x14ac:dyDescent="0.3">
      <c r="A103" s="45">
        <v>103</v>
      </c>
      <c r="B103" s="5" t="s">
        <v>139</v>
      </c>
      <c r="C103" s="46">
        <f t="shared" si="30"/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7">
        <f t="shared" si="33"/>
        <v>0</v>
      </c>
    </row>
    <row r="104" spans="1:16" x14ac:dyDescent="0.3">
      <c r="A104" s="45">
        <v>104</v>
      </c>
      <c r="B104" s="5" t="s">
        <v>140</v>
      </c>
      <c r="C104" s="46">
        <f t="shared" si="30"/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7">
        <f t="shared" si="33"/>
        <v>0</v>
      </c>
    </row>
    <row r="105" spans="1:16" x14ac:dyDescent="0.3">
      <c r="A105" s="45">
        <v>105</v>
      </c>
      <c r="B105" s="5" t="s">
        <v>142</v>
      </c>
      <c r="C105" s="46">
        <f t="shared" si="30"/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7">
        <f t="shared" si="33"/>
        <v>0</v>
      </c>
    </row>
    <row r="106" spans="1:16" x14ac:dyDescent="0.3">
      <c r="A106" s="45">
        <v>106</v>
      </c>
      <c r="B106" s="5" t="s">
        <v>69</v>
      </c>
      <c r="C106" s="27">
        <f t="shared" si="30"/>
        <v>0</v>
      </c>
      <c r="D106" s="41">
        <f t="shared" ref="D106" si="34">D95+D33</f>
        <v>0</v>
      </c>
      <c r="E106" s="41">
        <f t="shared" ref="E106:O106" si="35">E95+E33</f>
        <v>0</v>
      </c>
      <c r="F106" s="41">
        <f t="shared" si="35"/>
        <v>0</v>
      </c>
      <c r="G106" s="41">
        <f t="shared" si="35"/>
        <v>0</v>
      </c>
      <c r="H106" s="41">
        <f t="shared" si="35"/>
        <v>0</v>
      </c>
      <c r="I106" s="41">
        <f t="shared" si="35"/>
        <v>0</v>
      </c>
      <c r="J106" s="41">
        <f t="shared" si="35"/>
        <v>0</v>
      </c>
      <c r="K106" s="41">
        <f t="shared" si="35"/>
        <v>0</v>
      </c>
      <c r="L106" s="41">
        <f t="shared" si="35"/>
        <v>0</v>
      </c>
      <c r="M106" s="41">
        <f t="shared" si="35"/>
        <v>0</v>
      </c>
      <c r="N106" s="41">
        <f t="shared" si="35"/>
        <v>0</v>
      </c>
      <c r="O106" s="41">
        <f t="shared" si="35"/>
        <v>0</v>
      </c>
      <c r="P106" s="1">
        <f>C106*12</f>
        <v>0</v>
      </c>
    </row>
    <row r="107" spans="1:16" x14ac:dyDescent="0.3">
      <c r="A107" s="45">
        <v>107</v>
      </c>
      <c r="B107" s="5" t="s">
        <v>70</v>
      </c>
      <c r="C107" s="29" t="e">
        <f t="shared" si="30"/>
        <v>#DIV/0!</v>
      </c>
      <c r="D107" s="20" t="e">
        <f t="shared" ref="D107:O107" si="36">D106/D75</f>
        <v>#DIV/0!</v>
      </c>
      <c r="E107" s="20" t="e">
        <f t="shared" si="36"/>
        <v>#DIV/0!</v>
      </c>
      <c r="F107" s="20" t="e">
        <f t="shared" si="36"/>
        <v>#DIV/0!</v>
      </c>
      <c r="G107" s="20" t="e">
        <f t="shared" si="36"/>
        <v>#DIV/0!</v>
      </c>
      <c r="H107" s="20" t="e">
        <f t="shared" si="36"/>
        <v>#DIV/0!</v>
      </c>
      <c r="I107" s="20" t="e">
        <f t="shared" si="36"/>
        <v>#DIV/0!</v>
      </c>
      <c r="J107" s="20" t="e">
        <f t="shared" si="36"/>
        <v>#DIV/0!</v>
      </c>
      <c r="K107" s="20" t="e">
        <f t="shared" si="36"/>
        <v>#DIV/0!</v>
      </c>
      <c r="L107" s="20" t="e">
        <f t="shared" si="36"/>
        <v>#DIV/0!</v>
      </c>
      <c r="M107" s="20" t="e">
        <f t="shared" si="36"/>
        <v>#DIV/0!</v>
      </c>
      <c r="N107" s="20" t="e">
        <f t="shared" si="36"/>
        <v>#DIV/0!</v>
      </c>
      <c r="O107" s="20" t="e">
        <f t="shared" si="36"/>
        <v>#DIV/0!</v>
      </c>
      <c r="P107" s="15" t="e">
        <f>C107</f>
        <v>#DIV/0!</v>
      </c>
    </row>
    <row r="108" spans="1:16" x14ac:dyDescent="0.3">
      <c r="A108" s="45">
        <v>108</v>
      </c>
      <c r="B108" s="5" t="s">
        <v>81</v>
      </c>
      <c r="C108" s="27">
        <f t="shared" si="30"/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f>C108*12</f>
        <v>0</v>
      </c>
    </row>
    <row r="109" spans="1:16" x14ac:dyDescent="0.3">
      <c r="A109" s="45">
        <v>109</v>
      </c>
      <c r="B109" s="5" t="s">
        <v>84</v>
      </c>
      <c r="C109" s="27">
        <f t="shared" si="30"/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f>C109*12</f>
        <v>0</v>
      </c>
    </row>
    <row r="110" spans="1:16" x14ac:dyDescent="0.3">
      <c r="A110" s="45">
        <v>110</v>
      </c>
      <c r="B110" s="5" t="s">
        <v>82</v>
      </c>
      <c r="C110" s="29" t="e">
        <f t="shared" si="30"/>
        <v>#DIV/0!</v>
      </c>
      <c r="D110" s="20" t="e">
        <f t="shared" ref="D110:N110" si="37">(D106-D108)/D75</f>
        <v>#DIV/0!</v>
      </c>
      <c r="E110" s="20" t="e">
        <f t="shared" si="37"/>
        <v>#DIV/0!</v>
      </c>
      <c r="F110" s="20" t="e">
        <f t="shared" si="37"/>
        <v>#DIV/0!</v>
      </c>
      <c r="G110" s="20" t="e">
        <f t="shared" si="37"/>
        <v>#DIV/0!</v>
      </c>
      <c r="H110" s="20" t="e">
        <f t="shared" si="37"/>
        <v>#DIV/0!</v>
      </c>
      <c r="I110" s="20" t="e">
        <f t="shared" si="37"/>
        <v>#DIV/0!</v>
      </c>
      <c r="J110" s="20" t="e">
        <f t="shared" si="37"/>
        <v>#DIV/0!</v>
      </c>
      <c r="K110" s="20" t="e">
        <f t="shared" si="37"/>
        <v>#DIV/0!</v>
      </c>
      <c r="L110" s="20" t="e">
        <f t="shared" si="37"/>
        <v>#DIV/0!</v>
      </c>
      <c r="M110" s="20" t="e">
        <f t="shared" si="37"/>
        <v>#DIV/0!</v>
      </c>
      <c r="N110" s="20" t="e">
        <f t="shared" si="37"/>
        <v>#DIV/0!</v>
      </c>
      <c r="O110" s="20" t="e">
        <f>(O106-O108)/O75</f>
        <v>#DIV/0!</v>
      </c>
      <c r="P110" s="15" t="e">
        <f>C110</f>
        <v>#DIV/0!</v>
      </c>
    </row>
    <row r="111" spans="1:16" x14ac:dyDescent="0.3">
      <c r="A111" s="45">
        <v>111</v>
      </c>
      <c r="B111" s="5" t="s">
        <v>58</v>
      </c>
      <c r="C111" s="27">
        <f t="shared" si="30"/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f>C111*12</f>
        <v>0</v>
      </c>
    </row>
    <row r="112" spans="1:16" x14ac:dyDescent="0.3">
      <c r="A112" s="45">
        <v>112</v>
      </c>
      <c r="B112" s="5" t="s">
        <v>59</v>
      </c>
      <c r="C112" s="29" t="e">
        <f t="shared" si="30"/>
        <v>#DIV/0!</v>
      </c>
      <c r="D112" s="20" t="e">
        <f t="shared" ref="D112:O112" si="38">D111/D75</f>
        <v>#DIV/0!</v>
      </c>
      <c r="E112" s="20" t="e">
        <f t="shared" si="38"/>
        <v>#DIV/0!</v>
      </c>
      <c r="F112" s="20" t="e">
        <f t="shared" si="38"/>
        <v>#DIV/0!</v>
      </c>
      <c r="G112" s="20" t="e">
        <f t="shared" si="38"/>
        <v>#DIV/0!</v>
      </c>
      <c r="H112" s="20" t="e">
        <f t="shared" si="38"/>
        <v>#DIV/0!</v>
      </c>
      <c r="I112" s="20" t="e">
        <f t="shared" si="38"/>
        <v>#DIV/0!</v>
      </c>
      <c r="J112" s="20" t="e">
        <f t="shared" si="38"/>
        <v>#DIV/0!</v>
      </c>
      <c r="K112" s="20" t="e">
        <f t="shared" si="38"/>
        <v>#DIV/0!</v>
      </c>
      <c r="L112" s="20" t="e">
        <f t="shared" si="38"/>
        <v>#DIV/0!</v>
      </c>
      <c r="M112" s="20" t="e">
        <f t="shared" si="38"/>
        <v>#DIV/0!</v>
      </c>
      <c r="N112" s="20" t="e">
        <f t="shared" si="38"/>
        <v>#DIV/0!</v>
      </c>
      <c r="O112" s="20" t="e">
        <f t="shared" si="38"/>
        <v>#DIV/0!</v>
      </c>
      <c r="P112" s="15" t="e">
        <f>C112</f>
        <v>#DIV/0!</v>
      </c>
    </row>
    <row r="113" spans="1:16" x14ac:dyDescent="0.3">
      <c r="A113" s="45">
        <v>113</v>
      </c>
      <c r="B113" s="5" t="s">
        <v>29</v>
      </c>
      <c r="C113" s="27">
        <f t="shared" si="30"/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f>C113*12</f>
        <v>0</v>
      </c>
    </row>
    <row r="114" spans="1:16" x14ac:dyDescent="0.3">
      <c r="A114" s="45">
        <v>114</v>
      </c>
      <c r="B114" s="5" t="s">
        <v>116</v>
      </c>
      <c r="C114" s="29" t="e">
        <f t="shared" ref="C114:O114" si="39">C113/C88</f>
        <v>#DIV/0!</v>
      </c>
      <c r="D114" s="15" t="e">
        <f t="shared" si="39"/>
        <v>#DIV/0!</v>
      </c>
      <c r="E114" s="15" t="e">
        <f t="shared" si="39"/>
        <v>#DIV/0!</v>
      </c>
      <c r="F114" s="15" t="e">
        <f t="shared" si="39"/>
        <v>#DIV/0!</v>
      </c>
      <c r="G114" s="15" t="e">
        <f t="shared" si="39"/>
        <v>#DIV/0!</v>
      </c>
      <c r="H114" s="15" t="e">
        <f t="shared" si="39"/>
        <v>#DIV/0!</v>
      </c>
      <c r="I114" s="15" t="e">
        <f t="shared" si="39"/>
        <v>#DIV/0!</v>
      </c>
      <c r="J114" s="15" t="e">
        <f t="shared" si="39"/>
        <v>#DIV/0!</v>
      </c>
      <c r="K114" s="15" t="e">
        <f t="shared" si="39"/>
        <v>#DIV/0!</v>
      </c>
      <c r="L114" s="15" t="e">
        <f t="shared" si="39"/>
        <v>#DIV/0!</v>
      </c>
      <c r="M114" s="15" t="e">
        <f t="shared" si="39"/>
        <v>#DIV/0!</v>
      </c>
      <c r="N114" s="15" t="e">
        <f t="shared" si="39"/>
        <v>#DIV/0!</v>
      </c>
      <c r="O114" s="15" t="e">
        <f t="shared" si="39"/>
        <v>#DIV/0!</v>
      </c>
      <c r="P114" s="15" t="e">
        <f>P113/P88</f>
        <v>#DIV/0!</v>
      </c>
    </row>
    <row r="115" spans="1:16" x14ac:dyDescent="0.3">
      <c r="A115" s="45">
        <v>115</v>
      </c>
      <c r="B115" s="5" t="s">
        <v>38</v>
      </c>
      <c r="C115" s="27">
        <f t="shared" si="30"/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f>C115*12</f>
        <v>0</v>
      </c>
    </row>
    <row r="116" spans="1:16" x14ac:dyDescent="0.3">
      <c r="A116" s="45">
        <v>116</v>
      </c>
      <c r="B116" s="5" t="s">
        <v>39</v>
      </c>
      <c r="C116" s="27">
        <f t="shared" si="30"/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f t="shared" ref="P116:P126" si="40">C116*12</f>
        <v>0</v>
      </c>
    </row>
    <row r="117" spans="1:16" x14ac:dyDescent="0.3">
      <c r="A117" s="45">
        <v>117</v>
      </c>
      <c r="B117" s="5" t="s">
        <v>85</v>
      </c>
      <c r="C117" s="27">
        <f t="shared" si="30"/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f t="shared" si="40"/>
        <v>0</v>
      </c>
    </row>
    <row r="118" spans="1:16" x14ac:dyDescent="0.3">
      <c r="A118" s="45">
        <v>118</v>
      </c>
      <c r="B118" s="5" t="s">
        <v>96</v>
      </c>
      <c r="C118" s="27">
        <f t="shared" si="30"/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f t="shared" si="40"/>
        <v>0</v>
      </c>
    </row>
    <row r="119" spans="1:16" x14ac:dyDescent="0.3">
      <c r="A119" s="45">
        <v>119</v>
      </c>
      <c r="B119" s="5" t="s">
        <v>99</v>
      </c>
      <c r="C119" s="27">
        <f t="shared" si="30"/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f t="shared" si="40"/>
        <v>0</v>
      </c>
    </row>
    <row r="120" spans="1:16" x14ac:dyDescent="0.3">
      <c r="A120" s="45">
        <v>120</v>
      </c>
      <c r="B120" s="5" t="s">
        <v>94</v>
      </c>
      <c r="C120" s="27">
        <f t="shared" si="30"/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f t="shared" si="40"/>
        <v>0</v>
      </c>
    </row>
    <row r="121" spans="1:16" x14ac:dyDescent="0.3">
      <c r="A121" s="45">
        <v>121</v>
      </c>
      <c r="B121" s="5" t="s">
        <v>95</v>
      </c>
      <c r="C121" s="27">
        <f t="shared" si="30"/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f t="shared" si="40"/>
        <v>0</v>
      </c>
    </row>
    <row r="122" spans="1:16" x14ac:dyDescent="0.3">
      <c r="A122" s="45">
        <v>122</v>
      </c>
      <c r="B122" s="5" t="s">
        <v>131</v>
      </c>
      <c r="C122" s="27" t="e">
        <f t="shared" si="30"/>
        <v>#DIV/0!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 t="e">
        <f t="shared" si="40"/>
        <v>#DIV/0!</v>
      </c>
    </row>
    <row r="123" spans="1:16" x14ac:dyDescent="0.3">
      <c r="A123" s="45">
        <v>123</v>
      </c>
      <c r="B123" s="5" t="s">
        <v>130</v>
      </c>
      <c r="C123" s="2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s="44" customFormat="1" ht="15.6" x14ac:dyDescent="0.3">
      <c r="A124" s="45">
        <v>124</v>
      </c>
      <c r="B124" s="5" t="s">
        <v>117</v>
      </c>
      <c r="C124" s="27" t="e">
        <f>SUM(C116:C122)</f>
        <v>#DIV/0!</v>
      </c>
      <c r="D124" s="27">
        <f>SUM(D116:D122)</f>
        <v>0</v>
      </c>
      <c r="E124" s="27">
        <f t="shared" ref="E124:O124" si="41">SUM(E116:E122)</f>
        <v>0</v>
      </c>
      <c r="F124" s="27">
        <f t="shared" si="41"/>
        <v>0</v>
      </c>
      <c r="G124" s="27">
        <f t="shared" si="41"/>
        <v>0</v>
      </c>
      <c r="H124" s="27">
        <f t="shared" si="41"/>
        <v>0</v>
      </c>
      <c r="I124" s="27">
        <f t="shared" si="41"/>
        <v>0</v>
      </c>
      <c r="J124" s="27">
        <f t="shared" si="41"/>
        <v>0</v>
      </c>
      <c r="K124" s="27">
        <f t="shared" si="41"/>
        <v>0</v>
      </c>
      <c r="L124" s="27">
        <f t="shared" si="41"/>
        <v>0</v>
      </c>
      <c r="M124" s="27">
        <f t="shared" si="41"/>
        <v>0</v>
      </c>
      <c r="N124" s="27">
        <f t="shared" si="41"/>
        <v>0</v>
      </c>
      <c r="O124" s="27">
        <f t="shared" si="41"/>
        <v>0</v>
      </c>
      <c r="P124" s="27" t="e">
        <f t="shared" ref="P124" si="42">SUM(P117:P122)</f>
        <v>#DIV/0!</v>
      </c>
    </row>
    <row r="125" spans="1:16" x14ac:dyDescent="0.3">
      <c r="A125" s="45">
        <v>125</v>
      </c>
      <c r="B125" s="5" t="s">
        <v>118</v>
      </c>
      <c r="C125" s="29" t="e">
        <f t="shared" ref="C125:O125" si="43">C124/C88</f>
        <v>#DIV/0!</v>
      </c>
      <c r="D125" s="29" t="e">
        <f t="shared" si="43"/>
        <v>#DIV/0!</v>
      </c>
      <c r="E125" s="29" t="e">
        <f t="shared" si="43"/>
        <v>#DIV/0!</v>
      </c>
      <c r="F125" s="29" t="e">
        <f t="shared" si="43"/>
        <v>#DIV/0!</v>
      </c>
      <c r="G125" s="29" t="e">
        <f t="shared" si="43"/>
        <v>#DIV/0!</v>
      </c>
      <c r="H125" s="29" t="e">
        <f t="shared" si="43"/>
        <v>#DIV/0!</v>
      </c>
      <c r="I125" s="29" t="e">
        <f t="shared" si="43"/>
        <v>#DIV/0!</v>
      </c>
      <c r="J125" s="29" t="e">
        <f t="shared" si="43"/>
        <v>#DIV/0!</v>
      </c>
      <c r="K125" s="29" t="e">
        <f t="shared" si="43"/>
        <v>#DIV/0!</v>
      </c>
      <c r="L125" s="29" t="e">
        <f t="shared" si="43"/>
        <v>#DIV/0!</v>
      </c>
      <c r="M125" s="29" t="e">
        <f t="shared" si="43"/>
        <v>#DIV/0!</v>
      </c>
      <c r="N125" s="29" t="e">
        <f t="shared" si="43"/>
        <v>#DIV/0!</v>
      </c>
      <c r="O125" s="29" t="e">
        <f t="shared" si="43"/>
        <v>#DIV/0!</v>
      </c>
      <c r="P125" s="29" t="e">
        <f>P124/P88</f>
        <v>#DIV/0!</v>
      </c>
    </row>
    <row r="126" spans="1:16" x14ac:dyDescent="0.3">
      <c r="A126" s="45">
        <v>126</v>
      </c>
      <c r="B126" s="5" t="s">
        <v>41</v>
      </c>
      <c r="C126" s="27">
        <f t="shared" si="30"/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f t="shared" si="40"/>
        <v>0</v>
      </c>
    </row>
    <row r="127" spans="1:16" x14ac:dyDescent="0.3">
      <c r="A127" s="45">
        <v>127</v>
      </c>
      <c r="B127" s="5"/>
      <c r="C127" s="2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6" x14ac:dyDescent="0.3">
      <c r="A128" s="45">
        <v>128</v>
      </c>
      <c r="B128" s="21" t="s">
        <v>126</v>
      </c>
      <c r="C128" s="22" t="s">
        <v>78</v>
      </c>
      <c r="D128" s="23" t="s">
        <v>7</v>
      </c>
      <c r="E128" s="23" t="s">
        <v>8</v>
      </c>
      <c r="F128" s="23" t="s">
        <v>9</v>
      </c>
      <c r="G128" s="23" t="s">
        <v>64</v>
      </c>
      <c r="H128" s="23" t="s">
        <v>65</v>
      </c>
      <c r="I128" s="23" t="s">
        <v>66</v>
      </c>
      <c r="J128" s="23" t="s">
        <v>67</v>
      </c>
      <c r="K128" s="23" t="s">
        <v>68</v>
      </c>
      <c r="L128" s="23" t="s">
        <v>108</v>
      </c>
      <c r="M128" s="23" t="s">
        <v>109</v>
      </c>
      <c r="N128" s="23" t="s">
        <v>111</v>
      </c>
      <c r="O128" s="23" t="s">
        <v>110</v>
      </c>
      <c r="P128" s="23" t="s">
        <v>112</v>
      </c>
    </row>
    <row r="129" spans="1:16" x14ac:dyDescent="0.3">
      <c r="A129" s="45">
        <v>129</v>
      </c>
      <c r="B129" s="5" t="s">
        <v>60</v>
      </c>
      <c r="C129" s="27">
        <f t="shared" si="30"/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f>C129*12</f>
        <v>0</v>
      </c>
    </row>
    <row r="130" spans="1:16" x14ac:dyDescent="0.3">
      <c r="A130" s="45">
        <v>130</v>
      </c>
      <c r="B130" s="5" t="s">
        <v>57</v>
      </c>
      <c r="C130" s="29" t="e">
        <f t="shared" si="30"/>
        <v>#DIV/0!</v>
      </c>
      <c r="D130" s="20" t="e">
        <f t="shared" ref="D130:O130" si="44">D129/D75</f>
        <v>#DIV/0!</v>
      </c>
      <c r="E130" s="20" t="e">
        <f t="shared" si="44"/>
        <v>#DIV/0!</v>
      </c>
      <c r="F130" s="20" t="e">
        <f t="shared" si="44"/>
        <v>#DIV/0!</v>
      </c>
      <c r="G130" s="20" t="e">
        <f t="shared" si="44"/>
        <v>#DIV/0!</v>
      </c>
      <c r="H130" s="20" t="e">
        <f t="shared" si="44"/>
        <v>#DIV/0!</v>
      </c>
      <c r="I130" s="20" t="e">
        <f t="shared" si="44"/>
        <v>#DIV/0!</v>
      </c>
      <c r="J130" s="20" t="e">
        <f t="shared" si="44"/>
        <v>#DIV/0!</v>
      </c>
      <c r="K130" s="20" t="e">
        <f t="shared" si="44"/>
        <v>#DIV/0!</v>
      </c>
      <c r="L130" s="20" t="e">
        <f t="shared" si="44"/>
        <v>#DIV/0!</v>
      </c>
      <c r="M130" s="20" t="e">
        <f t="shared" si="44"/>
        <v>#DIV/0!</v>
      </c>
      <c r="N130" s="20" t="e">
        <f t="shared" si="44"/>
        <v>#DIV/0!</v>
      </c>
      <c r="O130" s="20" t="e">
        <f t="shared" si="44"/>
        <v>#DIV/0!</v>
      </c>
      <c r="P130" s="15" t="e">
        <f>C130</f>
        <v>#DIV/0!</v>
      </c>
    </row>
    <row r="131" spans="1:16" x14ac:dyDescent="0.3">
      <c r="A131" s="45">
        <v>131</v>
      </c>
      <c r="B131" s="5" t="s">
        <v>23</v>
      </c>
      <c r="C131" s="27">
        <f t="shared" si="30"/>
        <v>0</v>
      </c>
      <c r="D131" s="1">
        <f t="shared" ref="D131:O131" si="45">D129/D2</f>
        <v>0</v>
      </c>
      <c r="E131" s="1">
        <f t="shared" si="45"/>
        <v>0</v>
      </c>
      <c r="F131" s="1">
        <f t="shared" si="45"/>
        <v>0</v>
      </c>
      <c r="G131" s="1">
        <f t="shared" si="45"/>
        <v>0</v>
      </c>
      <c r="H131" s="1">
        <f t="shared" si="45"/>
        <v>0</v>
      </c>
      <c r="I131" s="1">
        <f t="shared" si="45"/>
        <v>0</v>
      </c>
      <c r="J131" s="1">
        <f t="shared" si="45"/>
        <v>0</v>
      </c>
      <c r="K131" s="1">
        <f t="shared" si="45"/>
        <v>0</v>
      </c>
      <c r="L131" s="1">
        <f t="shared" si="45"/>
        <v>0</v>
      </c>
      <c r="M131" s="1">
        <f t="shared" si="45"/>
        <v>0</v>
      </c>
      <c r="N131" s="1">
        <f t="shared" si="45"/>
        <v>0</v>
      </c>
      <c r="O131" s="1">
        <f t="shared" si="45"/>
        <v>0</v>
      </c>
      <c r="P131" s="1">
        <f>C131</f>
        <v>0</v>
      </c>
    </row>
    <row r="132" spans="1:16" x14ac:dyDescent="0.3">
      <c r="A132" s="45">
        <v>132</v>
      </c>
      <c r="B132" s="5" t="s">
        <v>100</v>
      </c>
      <c r="C132" s="27">
        <f t="shared" si="30"/>
        <v>0</v>
      </c>
      <c r="D132" s="1">
        <f t="shared" ref="D132:O132" si="46">(D95+D117+D118+D119+D120+D121+D122)/D2</f>
        <v>0</v>
      </c>
      <c r="E132" s="1">
        <f t="shared" si="46"/>
        <v>0</v>
      </c>
      <c r="F132" s="1">
        <f t="shared" si="46"/>
        <v>0</v>
      </c>
      <c r="G132" s="1">
        <f t="shared" si="46"/>
        <v>0</v>
      </c>
      <c r="H132" s="1">
        <f t="shared" si="46"/>
        <v>0</v>
      </c>
      <c r="I132" s="1">
        <f t="shared" si="46"/>
        <v>0</v>
      </c>
      <c r="J132" s="1">
        <f t="shared" si="46"/>
        <v>0</v>
      </c>
      <c r="K132" s="1">
        <f t="shared" si="46"/>
        <v>0</v>
      </c>
      <c r="L132" s="1">
        <f t="shared" si="46"/>
        <v>0</v>
      </c>
      <c r="M132" s="1">
        <f t="shared" si="46"/>
        <v>0</v>
      </c>
      <c r="N132" s="1">
        <f t="shared" si="46"/>
        <v>0</v>
      </c>
      <c r="O132" s="1">
        <f t="shared" si="46"/>
        <v>0</v>
      </c>
      <c r="P132" s="1">
        <f>C132</f>
        <v>0</v>
      </c>
    </row>
    <row r="133" spans="1:16" x14ac:dyDescent="0.3">
      <c r="A133" s="45">
        <v>133</v>
      </c>
      <c r="B133" s="7"/>
      <c r="C133" s="27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1:16" s="44" customFormat="1" ht="15.6" x14ac:dyDescent="0.3">
      <c r="A134" s="45">
        <v>134</v>
      </c>
      <c r="B134" s="21" t="s">
        <v>125</v>
      </c>
      <c r="C134" s="22" t="s">
        <v>78</v>
      </c>
      <c r="D134" s="23" t="s">
        <v>7</v>
      </c>
      <c r="E134" s="23" t="s">
        <v>8</v>
      </c>
      <c r="F134" s="23" t="s">
        <v>9</v>
      </c>
      <c r="G134" s="23" t="s">
        <v>64</v>
      </c>
      <c r="H134" s="23" t="s">
        <v>65</v>
      </c>
      <c r="I134" s="23" t="s">
        <v>66</v>
      </c>
      <c r="J134" s="23" t="s">
        <v>67</v>
      </c>
      <c r="K134" s="23" t="s">
        <v>68</v>
      </c>
      <c r="L134" s="23" t="s">
        <v>108</v>
      </c>
      <c r="M134" s="23" t="s">
        <v>109</v>
      </c>
      <c r="N134" s="23" t="s">
        <v>111</v>
      </c>
      <c r="O134" s="23" t="s">
        <v>110</v>
      </c>
      <c r="P134" s="23" t="s">
        <v>112</v>
      </c>
    </row>
    <row r="135" spans="1:16" x14ac:dyDescent="0.3">
      <c r="A135" s="45">
        <v>135</v>
      </c>
      <c r="B135" s="5" t="s">
        <v>51</v>
      </c>
      <c r="C135" s="27">
        <f t="shared" si="30"/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f>C135*12</f>
        <v>0</v>
      </c>
    </row>
    <row r="136" spans="1:16" x14ac:dyDescent="0.3">
      <c r="A136" s="45">
        <v>136</v>
      </c>
      <c r="B136" s="5" t="s">
        <v>52</v>
      </c>
      <c r="C136" s="27">
        <f t="shared" si="30"/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31">
        <f>C136*12</f>
        <v>0</v>
      </c>
    </row>
    <row r="137" spans="1:16" x14ac:dyDescent="0.3">
      <c r="A137" s="45">
        <v>137</v>
      </c>
      <c r="B137" s="5" t="s">
        <v>53</v>
      </c>
      <c r="C137" s="27">
        <f t="shared" si="30"/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31">
        <f>C137*12</f>
        <v>0</v>
      </c>
    </row>
  </sheetData>
  <conditionalFormatting sqref="B106:C118 B120:C125 A1:P1 A2:A137 B88:P93 D124:P125 B2:P38 B40:P56 B58:P76 B78:P86 B95:P96 P97:P106 B97:O105 D106:O106 D107:P114 P115:P123 D120:O123 B119:O119 D115:O118 B126:P127 B129:P133 B135:P137">
    <cfRule type="expression" dxfId="7" priority="8">
      <formula>MOD(ROW(),2)=1</formula>
    </cfRule>
  </conditionalFormatting>
  <conditionalFormatting sqref="B39:P39">
    <cfRule type="expression" dxfId="6" priority="7">
      <formula>MOD(ROW(),2)=1</formula>
    </cfRule>
  </conditionalFormatting>
  <conditionalFormatting sqref="B57:P57">
    <cfRule type="expression" dxfId="5" priority="6">
      <formula>MOD(ROW(),2)=1</formula>
    </cfRule>
  </conditionalFormatting>
  <conditionalFormatting sqref="B77:P77">
    <cfRule type="expression" dxfId="4" priority="5">
      <formula>MOD(ROW(),2)=1</formula>
    </cfRule>
  </conditionalFormatting>
  <conditionalFormatting sqref="B87:P87">
    <cfRule type="expression" dxfId="3" priority="4">
      <formula>MOD(ROW(),2)=1</formula>
    </cfRule>
  </conditionalFormatting>
  <conditionalFormatting sqref="B94:P94">
    <cfRule type="expression" dxfId="2" priority="3">
      <formula>MOD(ROW(),2)=1</formula>
    </cfRule>
  </conditionalFormatting>
  <conditionalFormatting sqref="B128:P128">
    <cfRule type="expression" dxfId="1" priority="1">
      <formula>MOD(ROW(),2)=1</formula>
    </cfRule>
  </conditionalFormatting>
  <conditionalFormatting sqref="B134:P134">
    <cfRule type="expression" dxfId="0" priority="2">
      <formula>MOD(ROW(),2)=1</formula>
    </cfRule>
  </conditionalFormatting>
  <pageMargins left="0.7" right="0.7" top="0.75" bottom="0.75" header="0.3" footer="0.3"/>
  <pageSetup scale="4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Monthly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Brad Larsen</cp:lastModifiedBy>
  <cp:lastPrinted>2016-12-14T22:13:15Z</cp:lastPrinted>
  <dcterms:created xsi:type="dcterms:W3CDTF">2015-10-26T17:04:07Z</dcterms:created>
  <dcterms:modified xsi:type="dcterms:W3CDTF">2017-03-28T18:30:09Z</dcterms:modified>
</cp:coreProperties>
</file>