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1" sheetId="1" r:id="rId1"/>
  </sheets>
  <definedNames>
    <definedName name="_xlnm.Print_Area" localSheetId="0">Sheet1!$A$1:$H$73</definedName>
  </definedNames>
  <calcPr calcId="125725"/>
</workbook>
</file>

<file path=xl/calcChain.xml><?xml version="1.0" encoding="utf-8"?>
<calcChain xmlns="http://schemas.openxmlformats.org/spreadsheetml/2006/main">
  <c r="C68" i="1"/>
  <c r="C66"/>
  <c r="C65"/>
  <c r="C64"/>
  <c r="C63"/>
  <c r="C62"/>
  <c r="C61"/>
  <c r="C60"/>
  <c r="C59"/>
  <c r="C58"/>
  <c r="C57"/>
  <c r="C56"/>
  <c r="C55"/>
  <c r="C54"/>
  <c r="C49"/>
  <c r="C44"/>
  <c r="C41"/>
  <c r="C40"/>
  <c r="C37"/>
  <c r="C36"/>
  <c r="C35"/>
  <c r="C34"/>
  <c r="C33"/>
  <c r="C32"/>
  <c r="C29"/>
  <c r="C28"/>
  <c r="C27"/>
  <c r="C26"/>
  <c r="C23"/>
  <c r="C22"/>
  <c r="C21"/>
  <c r="C20"/>
  <c r="C19"/>
  <c r="C18"/>
  <c r="C17"/>
  <c r="C14"/>
  <c r="C13"/>
  <c r="C12"/>
  <c r="C11"/>
  <c r="F8"/>
  <c r="E8"/>
  <c r="D8"/>
  <c r="C8"/>
  <c r="F2"/>
  <c r="A73" s="1"/>
</calcChain>
</file>

<file path=xl/sharedStrings.xml><?xml version="1.0" encoding="utf-8"?>
<sst xmlns="http://schemas.openxmlformats.org/spreadsheetml/2006/main" count="218" uniqueCount="94">
  <si>
    <t>NATIONAL ASSOCIATION OF RESIDENTIAL PROPERTY MANAGERS</t>
  </si>
  <si>
    <t>Chapter Compliance and Monitoring</t>
  </si>
  <si>
    <t>Health-o-Meter</t>
  </si>
  <si>
    <t>2010 Compliance/2011 Planning</t>
  </si>
  <si>
    <t>Chapter Name:</t>
  </si>
  <si>
    <t>Region:</t>
  </si>
  <si>
    <t>Northeast</t>
  </si>
  <si>
    <r>
      <t xml:space="preserve">Compliance Received:  </t>
    </r>
    <r>
      <rPr>
        <sz val="8"/>
        <rFont val="Arial"/>
        <family val="2"/>
      </rPr>
      <t>(to be completed by national)</t>
    </r>
  </si>
  <si>
    <t>North Central</t>
  </si>
  <si>
    <t>Southeast</t>
  </si>
  <si>
    <t>Incoming Officers:</t>
  </si>
  <si>
    <t>South Central</t>
  </si>
  <si>
    <t xml:space="preserve">  President</t>
  </si>
  <si>
    <t>Yes</t>
  </si>
  <si>
    <t>Northwest</t>
  </si>
  <si>
    <t>No</t>
  </si>
  <si>
    <t>Pacific</t>
  </si>
  <si>
    <t xml:space="preserve">  Secretary</t>
  </si>
  <si>
    <t>Southwest</t>
  </si>
  <si>
    <t xml:space="preserve">  Treasurer</t>
  </si>
  <si>
    <t>Incoming Committee Chairs:</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</si>
  <si>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</si>
  <si>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</si>
  <si>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</si>
  <si>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</si>
  <si>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</si>
  <si>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</si>
  <si>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</si>
  <si>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</si>
  <si>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r>
      <t xml:space="preserve">  Bylaws on file?  </t>
    </r>
    <r>
      <rPr>
        <i/>
        <sz val="10"/>
        <color indexed="10"/>
        <rFont val="Arial"/>
        <family val="2"/>
      </rPr>
      <t>Did you know that you need the approval of the national board to amend your bylaws?  If you amended your bylaws in 2010,   please submit.</t>
    </r>
  </si>
  <si>
    <t xml:space="preserve">  Approval of amendment needed?</t>
  </si>
  <si>
    <t>NARPM Compliance Requirements:</t>
  </si>
  <si>
    <t xml:space="preserve">  President attended leadership training</t>
  </si>
  <si>
    <t xml:space="preserve">  Copy of budget submitted:</t>
  </si>
  <si>
    <r>
      <t xml:space="preserve">  Did chapter sponsor/participate in prmoting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</si>
  <si>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</si>
  <si>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</si>
  <si>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</si>
  <si>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</si>
  <si>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</si>
  <si>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</si>
  <si>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</si>
  <si>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</si>
  <si>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</si>
  <si>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</si>
  <si>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</si>
  <si>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Meal included?</t>
  </si>
  <si>
    <t xml:space="preserve">  Does chapter have a web site?</t>
  </si>
  <si>
    <t>Coming Year Chapter Plan:</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</si>
  <si>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</si>
  <si>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</si>
  <si>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</si>
  <si>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</si>
  <si>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</si>
  <si>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</si>
  <si>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</si>
  <si>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</si>
  <si>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</si>
  <si>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</si>
  <si>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</si>
  <si>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</si>
  <si>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</si>
  <si>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 xml:space="preserve">  How many newsletters or broadcast emails do you plan to send?</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</si>
  <si>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</si>
  <si>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</si>
  <si>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</si>
  <si>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</si>
  <si>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</si>
  <si>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</si>
  <si>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</si>
  <si>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Chicagoland </t>
  </si>
  <si>
    <t>Brad Hays</t>
  </si>
  <si>
    <t xml:space="preserve">  Vice President</t>
  </si>
  <si>
    <t>Kelly Dyson</t>
  </si>
  <si>
    <t>Sean Morris</t>
  </si>
  <si>
    <t>Nathan Brown</t>
  </si>
  <si>
    <t>Mia Micaletti</t>
  </si>
  <si>
    <t>Regina Micaletti</t>
  </si>
  <si>
    <r>
      <t xml:space="preserve">  Corporate Annual Registration Report/Renewal for state Chapter is registered. </t>
    </r>
    <r>
      <rPr>
        <i/>
        <sz val="10"/>
        <color indexed="10"/>
        <rFont val="Trebuchet MS"/>
        <family val="2"/>
      </rPr>
      <t>*Send NARPM® an up to date copy of corporate annual registration report/renewal (Must be submitted to reach chapter compliance)</t>
    </r>
  </si>
  <si>
    <r>
      <t xml:space="preserve">  Tax return filed? </t>
    </r>
    <r>
      <rPr>
        <i/>
        <sz val="10"/>
        <rFont val="Arial"/>
        <family val="2"/>
      </rPr>
      <t>*</t>
    </r>
    <r>
      <rPr>
        <i/>
        <sz val="10"/>
        <color indexed="10"/>
        <rFont val="Arial"/>
        <family val="2"/>
      </rPr>
      <t>Attach Copy or if not needed so note</t>
    </r>
  </si>
  <si>
    <t xml:space="preserve">  Vice president attended leadership training</t>
  </si>
  <si>
    <r>
      <t xml:space="preserve">  Number of RVP calls the chapter's president or vice president particiated in: </t>
    </r>
    <r>
      <rPr>
        <i/>
        <sz val="10"/>
        <color indexed="10"/>
        <rFont val="Arial"/>
        <family val="2"/>
      </rPr>
      <t>Did you know your chapter president or their representative must attend three of these calls to be certified?</t>
    </r>
  </si>
  <si>
    <t>Every other Month</t>
  </si>
  <si>
    <r>
      <t xml:space="preserve">  Number of membership meetings: </t>
    </r>
    <r>
      <rPr>
        <i/>
        <sz val="10"/>
        <color indexed="10"/>
        <rFont val="Arial"/>
        <family val="2"/>
      </rPr>
      <t xml:space="preserve">Did you know there is a minimum requirement of 4 meeting to meet with members to be certified? </t>
    </r>
  </si>
  <si>
    <t>Wednesday</t>
  </si>
  <si>
    <t>10 AM - 12 Noon</t>
  </si>
  <si>
    <r>
      <t xml:space="preserve">  Number of board meetings: </t>
    </r>
    <r>
      <rPr>
        <i/>
        <sz val="10"/>
        <color indexed="10"/>
        <rFont val="Arial"/>
        <family val="2"/>
      </rPr>
      <t>Did you know there is a minimum requirement of 4 Board of Directors meetings to be certified? *attach copies of minutes</t>
    </r>
  </si>
  <si>
    <t>Board Meeting</t>
  </si>
  <si>
    <t>Section 8 Inspector</t>
  </si>
  <si>
    <t>Contract Review</t>
  </si>
  <si>
    <t>Maintenance Issues</t>
  </si>
  <si>
    <t>Internet Marketing</t>
  </si>
  <si>
    <t>Legislative Update</t>
  </si>
  <si>
    <t>Tenant Screening</t>
  </si>
</sst>
</file>

<file path=xl/styles.xml><?xml version="1.0" encoding="utf-8"?>
<styleSheet xmlns="http://schemas.openxmlformats.org/spreadsheetml/2006/main">
  <numFmts count="1">
    <numFmt numFmtId="8" formatCode="&quot;$&quot;#,##0.00_);[Red]\(&quot;$&quot;#,##0.00\)"/>
  </numFmts>
  <fonts count="14">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name val="Trebuchet MS"/>
      <family val="2"/>
    </font>
    <font>
      <i/>
      <sz val="10"/>
      <color indexed="10"/>
      <name val="Trebuchet MS"/>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indexed="11"/>
        <bgColor indexed="64"/>
      </patternFill>
    </fill>
    <fill>
      <patternFill patternType="solid">
        <fgColor indexed="15"/>
        <bgColor indexed="64"/>
      </patternFill>
    </fill>
    <fill>
      <patternFill patternType="solid">
        <fgColor indexed="46"/>
        <bgColor indexed="64"/>
      </patternFill>
    </fill>
    <fill>
      <patternFill patternType="solid">
        <fgColor indexed="41"/>
        <bgColor indexed="64"/>
      </patternFill>
    </fill>
    <fill>
      <patternFill patternType="solid">
        <fgColor indexed="4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2" borderId="0" xfId="0" applyFill="1"/>
    <xf numFmtId="0" fontId="0" fillId="2" borderId="0" xfId="0" applyFill="1" applyAlignment="1">
      <alignment horizontal="center"/>
    </xf>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3" fillId="2" borderId="0" xfId="0" applyFont="1" applyFill="1"/>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2" borderId="1" xfId="0" applyFill="1" applyBorder="1" applyAlignment="1"/>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0" fillId="5" borderId="0" xfId="0" applyFill="1"/>
    <xf numFmtId="0" fontId="0" fillId="4"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12" fillId="2" borderId="1" xfId="0" applyFont="1" applyFill="1" applyBorder="1" applyAlignment="1">
      <alignment horizontal="left" vertical="top" wrapText="1"/>
    </xf>
    <xf numFmtId="0" fontId="9" fillId="2" borderId="0" xfId="0" applyFont="1" applyFill="1"/>
    <xf numFmtId="0" fontId="10" fillId="2" borderId="0" xfId="0" applyFont="1" applyFill="1"/>
    <xf numFmtId="0" fontId="11" fillId="0" borderId="0" xfId="0" applyFont="1"/>
    <xf numFmtId="0" fontId="9" fillId="0" borderId="0" xfId="0" applyFont="1"/>
    <xf numFmtId="0" fontId="10" fillId="0" borderId="0" xfId="0" applyFont="1"/>
  </cellXfs>
  <cellStyles count="1">
    <cellStyle name="Normal" xfId="0" builtinId="0"/>
  </cellStyles>
  <dxfs count="36">
    <dxf>
      <font>
        <b/>
        <i/>
        <condense val="0"/>
        <extend val="0"/>
        <color indexed="10"/>
      </font>
    </dxf>
    <dxf>
      <font>
        <b/>
        <i/>
        <condense val="0"/>
        <extend val="0"/>
        <color indexed="12"/>
      </font>
    </dxf>
    <dxf>
      <font>
        <b/>
        <i/>
        <condense val="0"/>
        <extend val="0"/>
        <color indexed="17"/>
      </font>
    </dxf>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indexed="10"/>
      </font>
      <fill>
        <patternFill>
          <bgColor indexed="10"/>
        </patternFill>
      </fill>
    </dxf>
    <dxf>
      <font>
        <condense val="0"/>
        <extend val="0"/>
        <color auto="1"/>
      </font>
      <fill>
        <patternFill>
          <bgColor indexed="13"/>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0"/>
  <sheetViews>
    <sheetView tabSelected="1" view="pageBreakPreview" topLeftCell="B1" zoomScaleNormal="100" zoomScaleSheetLayoutView="100" workbookViewId="0">
      <selection activeCell="L6" sqref="L6"/>
    </sheetView>
  </sheetViews>
  <sheetFormatPr defaultRowHeight="12.75"/>
  <cols>
    <col min="1" max="1" width="55.7109375" style="1" customWidth="1"/>
    <col min="2" max="2" width="33.7109375" style="2" customWidth="1"/>
    <col min="3" max="3" width="5.7109375" hidden="1" customWidth="1"/>
    <col min="4" max="7" width="9.140625" hidden="1" customWidth="1"/>
    <col min="8" max="8" width="12.140625" hidden="1" customWidth="1"/>
  </cols>
  <sheetData>
    <row r="1" spans="1:8" ht="18">
      <c r="A1" s="24" t="s">
        <v>0</v>
      </c>
      <c r="B1" s="24"/>
    </row>
    <row r="2" spans="1:8" ht="15.75">
      <c r="A2" s="25" t="s">
        <v>1</v>
      </c>
      <c r="B2" s="25"/>
      <c r="D2" t="s">
        <v>2</v>
      </c>
      <c r="F2">
        <f>SUM(C8:C68)</f>
        <v>74</v>
      </c>
    </row>
    <row r="3" spans="1:8" ht="15.75">
      <c r="A3" s="25" t="s">
        <v>3</v>
      </c>
      <c r="B3" s="25"/>
    </row>
    <row r="5" spans="1:8">
      <c r="A5" s="3" t="s">
        <v>4</v>
      </c>
      <c r="B5" s="4" t="s">
        <v>70</v>
      </c>
    </row>
    <row r="6" spans="1:8">
      <c r="A6" s="3" t="s">
        <v>5</v>
      </c>
      <c r="B6" s="4" t="s">
        <v>6</v>
      </c>
    </row>
    <row r="7" spans="1:8">
      <c r="B7" s="5"/>
      <c r="D7" s="6">
        <v>40513</v>
      </c>
      <c r="E7" s="6">
        <v>40544</v>
      </c>
      <c r="F7" s="6">
        <v>40575</v>
      </c>
      <c r="H7" s="27" t="s">
        <v>6</v>
      </c>
    </row>
    <row r="8" spans="1:8">
      <c r="A8" s="7" t="s">
        <v>7</v>
      </c>
      <c r="B8" s="8">
        <v>40527</v>
      </c>
      <c r="C8">
        <f>IF(B8="",0,D8+E8+F8)</f>
        <v>5</v>
      </c>
      <c r="D8">
        <f>IF(B8&lt;D7,5,0)</f>
        <v>0</v>
      </c>
      <c r="E8">
        <f>IF(B8&lt;E7,3,0)</f>
        <v>3</v>
      </c>
      <c r="F8">
        <f>IF(B8&lt;F7,2,0)</f>
        <v>2</v>
      </c>
      <c r="H8" s="28" t="s">
        <v>8</v>
      </c>
    </row>
    <row r="9" spans="1:8">
      <c r="B9" s="5"/>
      <c r="H9" s="29" t="s">
        <v>9</v>
      </c>
    </row>
    <row r="10" spans="1:8">
      <c r="A10" s="9" t="s">
        <v>10</v>
      </c>
      <c r="B10" s="5"/>
      <c r="H10" s="30" t="s">
        <v>11</v>
      </c>
    </row>
    <row r="11" spans="1:8">
      <c r="A11" s="10" t="s">
        <v>12</v>
      </c>
      <c r="B11" s="4" t="s">
        <v>71</v>
      </c>
      <c r="C11">
        <f>IF(B11&lt;&gt;"",1,0)</f>
        <v>1</v>
      </c>
      <c r="D11" t="s">
        <v>13</v>
      </c>
      <c r="E11">
        <v>1</v>
      </c>
      <c r="H11" s="31" t="s">
        <v>14</v>
      </c>
    </row>
    <row r="12" spans="1:8">
      <c r="A12" s="10" t="s">
        <v>72</v>
      </c>
      <c r="B12" s="4" t="s">
        <v>73</v>
      </c>
      <c r="C12">
        <f>IF(B12&lt;&gt;"",1,0)</f>
        <v>1</v>
      </c>
      <c r="D12" t="s">
        <v>15</v>
      </c>
      <c r="E12">
        <v>2</v>
      </c>
      <c r="H12" s="32" t="s">
        <v>16</v>
      </c>
    </row>
    <row r="13" spans="1:8">
      <c r="A13" s="10" t="s">
        <v>17</v>
      </c>
      <c r="B13" s="4" t="s">
        <v>74</v>
      </c>
      <c r="C13">
        <f>IF(B13&lt;&gt;"",1,0)</f>
        <v>1</v>
      </c>
      <c r="E13">
        <v>3</v>
      </c>
      <c r="H13" s="33" t="s">
        <v>18</v>
      </c>
    </row>
    <row r="14" spans="1:8">
      <c r="A14" s="10" t="s">
        <v>19</v>
      </c>
      <c r="B14" s="4" t="s">
        <v>75</v>
      </c>
      <c r="C14">
        <f>IF(B14&lt;&gt;"",1,0)</f>
        <v>1</v>
      </c>
      <c r="E14">
        <v>4</v>
      </c>
    </row>
    <row r="15" spans="1:8">
      <c r="B15" s="5"/>
      <c r="E15">
        <v>5</v>
      </c>
    </row>
    <row r="16" spans="1:8">
      <c r="A16" s="9" t="s">
        <v>20</v>
      </c>
      <c r="B16" s="5"/>
      <c r="E16">
        <v>6</v>
      </c>
    </row>
    <row r="17" spans="1:8">
      <c r="A17" s="10" t="s">
        <v>21</v>
      </c>
      <c r="B17" s="4" t="s">
        <v>76</v>
      </c>
      <c r="C17">
        <f t="shared" ref="C17:C23" si="0">IF(B17&lt;&gt;"",1,0)</f>
        <v>1</v>
      </c>
      <c r="E17">
        <v>7</v>
      </c>
    </row>
    <row r="18" spans="1:8">
      <c r="A18" s="10" t="s">
        <v>22</v>
      </c>
      <c r="B18" s="4" t="s">
        <v>77</v>
      </c>
      <c r="C18">
        <f t="shared" si="0"/>
        <v>1</v>
      </c>
      <c r="E18">
        <v>8</v>
      </c>
    </row>
    <row r="19" spans="1:8">
      <c r="A19" s="10" t="s">
        <v>23</v>
      </c>
      <c r="B19" s="4"/>
      <c r="C19">
        <f t="shared" si="0"/>
        <v>0</v>
      </c>
      <c r="E19">
        <v>9</v>
      </c>
    </row>
    <row r="20" spans="1:8">
      <c r="A20" s="10" t="s">
        <v>24</v>
      </c>
      <c r="B20" s="4"/>
      <c r="C20">
        <f t="shared" si="0"/>
        <v>0</v>
      </c>
      <c r="E20">
        <v>10</v>
      </c>
    </row>
    <row r="21" spans="1:8">
      <c r="A21" s="10" t="s">
        <v>25</v>
      </c>
      <c r="B21" s="4"/>
      <c r="C21">
        <f t="shared" si="0"/>
        <v>0</v>
      </c>
      <c r="E21">
        <v>11</v>
      </c>
    </row>
    <row r="22" spans="1:8">
      <c r="A22" s="10" t="s">
        <v>26</v>
      </c>
      <c r="B22" s="4"/>
      <c r="C22">
        <f t="shared" si="0"/>
        <v>0</v>
      </c>
      <c r="E22">
        <v>12</v>
      </c>
    </row>
    <row r="23" spans="1:8">
      <c r="A23" s="10" t="s">
        <v>27</v>
      </c>
      <c r="B23" s="4"/>
      <c r="C23">
        <f t="shared" si="0"/>
        <v>0</v>
      </c>
    </row>
    <row r="24" spans="1:8">
      <c r="B24" s="5"/>
    </row>
    <row r="25" spans="1:8">
      <c r="A25" s="9" t="s">
        <v>28</v>
      </c>
      <c r="B25" s="5"/>
    </row>
    <row r="26" spans="1:8" ht="38.25">
      <c r="A26" s="11" t="s">
        <v>29</v>
      </c>
      <c r="B26" s="4" t="s">
        <v>13</v>
      </c>
      <c r="C26">
        <f>IF(B26="yes",1,0)</f>
        <v>1</v>
      </c>
    </row>
    <row r="27" spans="1:8">
      <c r="A27" s="10" t="s">
        <v>30</v>
      </c>
      <c r="B27" s="4" t="s">
        <v>15</v>
      </c>
      <c r="C27" s="12" t="str">
        <f>IF(B27="yes","Yes","")</f>
        <v/>
      </c>
    </row>
    <row r="28" spans="1:8" ht="60" customHeight="1">
      <c r="A28" s="34" t="s">
        <v>78</v>
      </c>
      <c r="B28" s="4" t="s">
        <v>13</v>
      </c>
      <c r="C28">
        <f>IF(B28="yes",1,0)</f>
        <v>1</v>
      </c>
      <c r="E28" s="13"/>
      <c r="F28" s="13"/>
      <c r="G28" s="13"/>
      <c r="H28" s="13"/>
    </row>
    <row r="29" spans="1:8">
      <c r="A29" s="10" t="s">
        <v>79</v>
      </c>
      <c r="B29" s="4" t="s">
        <v>15</v>
      </c>
      <c r="C29">
        <f>IF(B29="yes",1,0)</f>
        <v>0</v>
      </c>
      <c r="E29" s="13"/>
      <c r="F29" s="13"/>
      <c r="G29" s="13"/>
      <c r="H29" s="13"/>
    </row>
    <row r="30" spans="1:8">
      <c r="B30" s="5"/>
      <c r="E30" s="13"/>
      <c r="F30" s="13"/>
      <c r="G30" s="13"/>
      <c r="H30" s="13"/>
    </row>
    <row r="31" spans="1:8">
      <c r="A31" s="9" t="s">
        <v>31</v>
      </c>
      <c r="B31" s="5"/>
      <c r="E31" s="13"/>
      <c r="F31" s="13"/>
      <c r="G31" s="13"/>
      <c r="H31" s="13"/>
    </row>
    <row r="32" spans="1:8">
      <c r="A32" s="11" t="s">
        <v>32</v>
      </c>
      <c r="B32" s="4" t="s">
        <v>15</v>
      </c>
      <c r="C32">
        <f>IF(B32="yes",1,0)</f>
        <v>0</v>
      </c>
      <c r="E32" s="13"/>
      <c r="F32" s="13"/>
      <c r="G32" s="13"/>
      <c r="H32" s="13"/>
    </row>
    <row r="33" spans="1:8">
      <c r="A33" s="11" t="s">
        <v>80</v>
      </c>
      <c r="B33" s="4" t="s">
        <v>15</v>
      </c>
      <c r="C33">
        <f>IF(B33="yes",1,0)</f>
        <v>0</v>
      </c>
      <c r="E33" s="13"/>
      <c r="F33" s="13"/>
      <c r="G33" s="13"/>
      <c r="H33" s="13"/>
    </row>
    <row r="34" spans="1:8" ht="40.5" customHeight="1">
      <c r="A34" s="14" t="s">
        <v>81</v>
      </c>
      <c r="B34" s="4">
        <v>3</v>
      </c>
      <c r="C34">
        <f>B34</f>
        <v>3</v>
      </c>
      <c r="E34" s="13"/>
      <c r="F34" s="13"/>
      <c r="G34" s="13"/>
      <c r="H34" s="13"/>
    </row>
    <row r="35" spans="1:8">
      <c r="A35" s="10" t="s">
        <v>33</v>
      </c>
      <c r="B35" s="4" t="s">
        <v>15</v>
      </c>
      <c r="C35">
        <f>IF(B35="yes",1,0)</f>
        <v>0</v>
      </c>
      <c r="E35" s="13"/>
      <c r="F35" s="13"/>
      <c r="G35" s="13"/>
      <c r="H35" s="13"/>
    </row>
    <row r="36" spans="1:8" ht="76.5">
      <c r="A36" s="11" t="s">
        <v>34</v>
      </c>
      <c r="B36" s="4" t="s">
        <v>13</v>
      </c>
      <c r="C36">
        <f>IF(B36="yes",6,0)</f>
        <v>6</v>
      </c>
      <c r="E36" s="13"/>
      <c r="F36" s="13"/>
      <c r="G36" s="13"/>
      <c r="H36" s="13"/>
    </row>
    <row r="37" spans="1:8" ht="63.75">
      <c r="A37" s="11" t="s">
        <v>35</v>
      </c>
      <c r="B37" s="4" t="s">
        <v>15</v>
      </c>
      <c r="C37">
        <f>IF(B37="yes",6,0)</f>
        <v>0</v>
      </c>
      <c r="E37" s="13"/>
      <c r="F37" s="13"/>
      <c r="G37" s="13"/>
      <c r="H37" s="13"/>
    </row>
    <row r="38" spans="1:8">
      <c r="B38" s="5"/>
      <c r="E38" s="13"/>
      <c r="F38" s="13"/>
      <c r="G38" s="13"/>
      <c r="H38" s="13"/>
    </row>
    <row r="39" spans="1:8">
      <c r="A39" s="9" t="s">
        <v>36</v>
      </c>
      <c r="B39" s="5"/>
      <c r="E39" s="13"/>
      <c r="G39" s="13"/>
      <c r="H39" s="13"/>
    </row>
    <row r="40" spans="1:8">
      <c r="A40" s="15" t="s">
        <v>37</v>
      </c>
      <c r="B40" s="4" t="s">
        <v>82</v>
      </c>
      <c r="C40">
        <f>IF(B40="","",LOOKUP(B40,E40:E42,F40:F42))</f>
        <v>12</v>
      </c>
      <c r="E40" s="13" t="s">
        <v>38</v>
      </c>
      <c r="F40">
        <v>12</v>
      </c>
      <c r="G40" s="13"/>
      <c r="H40" s="13"/>
    </row>
    <row r="41" spans="1:8" ht="38.25">
      <c r="A41" s="11" t="s">
        <v>83</v>
      </c>
      <c r="B41" s="4">
        <v>6</v>
      </c>
      <c r="C41">
        <f>B41</f>
        <v>6</v>
      </c>
      <c r="E41" t="s">
        <v>39</v>
      </c>
      <c r="F41">
        <v>0</v>
      </c>
    </row>
    <row r="42" spans="1:8">
      <c r="A42" s="16" t="s">
        <v>40</v>
      </c>
      <c r="B42" s="17" t="s">
        <v>84</v>
      </c>
      <c r="E42" t="s">
        <v>41</v>
      </c>
      <c r="F42">
        <v>16</v>
      </c>
    </row>
    <row r="43" spans="1:8">
      <c r="A43" s="16" t="s">
        <v>42</v>
      </c>
      <c r="B43" s="18" t="s">
        <v>85</v>
      </c>
    </row>
    <row r="44" spans="1:8" ht="38.25">
      <c r="A44" s="11" t="s">
        <v>86</v>
      </c>
      <c r="B44" s="4">
        <v>6</v>
      </c>
      <c r="C44">
        <f>B44</f>
        <v>6</v>
      </c>
    </row>
    <row r="45" spans="1:8">
      <c r="A45" s="10" t="s">
        <v>43</v>
      </c>
      <c r="B45" s="17" t="s">
        <v>84</v>
      </c>
    </row>
    <row r="46" spans="1:8">
      <c r="A46" s="10" t="s">
        <v>44</v>
      </c>
      <c r="B46" s="18">
        <v>0.39583333333333331</v>
      </c>
    </row>
    <row r="47" spans="1:8">
      <c r="A47" s="10" t="s">
        <v>45</v>
      </c>
      <c r="B47" s="19" t="s">
        <v>15</v>
      </c>
    </row>
    <row r="48" spans="1:8">
      <c r="A48" s="10" t="s">
        <v>46</v>
      </c>
      <c r="B48" s="4" t="s">
        <v>13</v>
      </c>
    </row>
    <row r="49" spans="1:3">
      <c r="A49" s="10" t="s">
        <v>47</v>
      </c>
      <c r="B49" s="4" t="s">
        <v>13</v>
      </c>
      <c r="C49">
        <f>IF(B49="yes",5,0)</f>
        <v>5</v>
      </c>
    </row>
    <row r="50" spans="1:3">
      <c r="B50" s="5"/>
    </row>
    <row r="51" spans="1:3">
      <c r="B51" s="5"/>
    </row>
    <row r="52" spans="1:3">
      <c r="A52" s="9" t="s">
        <v>48</v>
      </c>
      <c r="B52" s="5"/>
    </row>
    <row r="53" spans="1:3">
      <c r="A53" s="1" t="s">
        <v>49</v>
      </c>
      <c r="B53" s="5"/>
    </row>
    <row r="54" spans="1:3">
      <c r="A54" s="10" t="s">
        <v>50</v>
      </c>
      <c r="B54" s="4" t="s">
        <v>87</v>
      </c>
      <c r="C54">
        <f t="shared" ref="C54:C65" si="1">IF(B54&lt;&gt;"",1,0)</f>
        <v>1</v>
      </c>
    </row>
    <row r="55" spans="1:3">
      <c r="A55" s="10" t="s">
        <v>51</v>
      </c>
      <c r="B55" s="4" t="s">
        <v>88</v>
      </c>
      <c r="C55">
        <f t="shared" si="1"/>
        <v>1</v>
      </c>
    </row>
    <row r="56" spans="1:3">
      <c r="A56" s="10" t="s">
        <v>52</v>
      </c>
      <c r="B56" s="4" t="s">
        <v>87</v>
      </c>
      <c r="C56">
        <f t="shared" si="1"/>
        <v>1</v>
      </c>
    </row>
    <row r="57" spans="1:3">
      <c r="A57" s="10" t="s">
        <v>53</v>
      </c>
      <c r="B57" s="4" t="s">
        <v>89</v>
      </c>
      <c r="C57">
        <f t="shared" si="1"/>
        <v>1</v>
      </c>
    </row>
    <row r="58" spans="1:3">
      <c r="A58" s="10" t="s">
        <v>54</v>
      </c>
      <c r="B58" s="4" t="s">
        <v>87</v>
      </c>
      <c r="C58">
        <f t="shared" si="1"/>
        <v>1</v>
      </c>
    </row>
    <row r="59" spans="1:3">
      <c r="A59" s="10" t="s">
        <v>55</v>
      </c>
      <c r="B59" s="4" t="s">
        <v>90</v>
      </c>
      <c r="C59">
        <f t="shared" si="1"/>
        <v>1</v>
      </c>
    </row>
    <row r="60" spans="1:3">
      <c r="A60" s="10" t="s">
        <v>56</v>
      </c>
      <c r="B60" s="4" t="s">
        <v>87</v>
      </c>
      <c r="C60">
        <f t="shared" si="1"/>
        <v>1</v>
      </c>
    </row>
    <row r="61" spans="1:3">
      <c r="A61" s="10" t="s">
        <v>57</v>
      </c>
      <c r="B61" s="4" t="s">
        <v>91</v>
      </c>
      <c r="C61">
        <f t="shared" si="1"/>
        <v>1</v>
      </c>
    </row>
    <row r="62" spans="1:3">
      <c r="A62" s="10" t="s">
        <v>58</v>
      </c>
      <c r="B62" s="4" t="s">
        <v>87</v>
      </c>
      <c r="C62">
        <f t="shared" si="1"/>
        <v>1</v>
      </c>
    </row>
    <row r="63" spans="1:3">
      <c r="A63" s="10" t="s">
        <v>59</v>
      </c>
      <c r="B63" s="4" t="s">
        <v>92</v>
      </c>
      <c r="C63">
        <f t="shared" si="1"/>
        <v>1</v>
      </c>
    </row>
    <row r="64" spans="1:3">
      <c r="A64" s="10" t="s">
        <v>60</v>
      </c>
      <c r="B64" s="4" t="s">
        <v>87</v>
      </c>
      <c r="C64">
        <f t="shared" si="1"/>
        <v>1</v>
      </c>
    </row>
    <row r="65" spans="1:5">
      <c r="A65" s="10" t="s">
        <v>61</v>
      </c>
      <c r="B65" s="4" t="s">
        <v>93</v>
      </c>
      <c r="C65">
        <f t="shared" si="1"/>
        <v>1</v>
      </c>
    </row>
    <row r="66" spans="1:5">
      <c r="A66" s="20" t="s">
        <v>62</v>
      </c>
      <c r="B66" s="4">
        <v>6</v>
      </c>
      <c r="C66">
        <f>B66</f>
        <v>6</v>
      </c>
    </row>
    <row r="67" spans="1:5">
      <c r="B67" s="5"/>
    </row>
    <row r="68" spans="1:5">
      <c r="A68" s="11" t="s">
        <v>63</v>
      </c>
      <c r="B68" s="21">
        <v>5</v>
      </c>
      <c r="C68">
        <f>B68</f>
        <v>5</v>
      </c>
    </row>
    <row r="69" spans="1:5">
      <c r="B69" s="5"/>
    </row>
    <row r="70" spans="1:5">
      <c r="A70" s="10" t="s">
        <v>64</v>
      </c>
      <c r="B70" s="22" t="s">
        <v>76</v>
      </c>
    </row>
    <row r="71" spans="1:5">
      <c r="A71" s="10" t="s">
        <v>65</v>
      </c>
      <c r="B71" s="23">
        <v>40553</v>
      </c>
    </row>
    <row r="73" spans="1:5" ht="76.5" customHeight="1">
      <c r="A73" s="26" t="str">
        <f>IF(B70="","",LOOKUP(F2,D73:D173,E73:E173))</f>
        <v>Congratulations!  It looks like you have some good things going!  KEEP UP THE GOOD WORK!</v>
      </c>
      <c r="B73" s="26"/>
      <c r="D73">
        <v>0</v>
      </c>
      <c r="E73" t="s">
        <v>66</v>
      </c>
    </row>
    <row r="74" spans="1:5">
      <c r="A74" s="35"/>
      <c r="D74">
        <v>1</v>
      </c>
      <c r="E74" t="s">
        <v>66</v>
      </c>
    </row>
    <row r="75" spans="1:5">
      <c r="A75" s="36"/>
      <c r="D75">
        <v>2</v>
      </c>
      <c r="E75" t="s">
        <v>66</v>
      </c>
    </row>
    <row r="76" spans="1:5">
      <c r="D76">
        <v>3</v>
      </c>
      <c r="E76" t="s">
        <v>66</v>
      </c>
    </row>
    <row r="77" spans="1:5">
      <c r="D77">
        <v>4</v>
      </c>
      <c r="E77" t="s">
        <v>66</v>
      </c>
    </row>
    <row r="78" spans="1:5">
      <c r="D78">
        <v>5</v>
      </c>
      <c r="E78" t="s">
        <v>66</v>
      </c>
    </row>
    <row r="79" spans="1:5">
      <c r="D79">
        <v>6</v>
      </c>
      <c r="E79" t="s">
        <v>66</v>
      </c>
    </row>
    <row r="80" spans="1:5">
      <c r="D80">
        <v>7</v>
      </c>
      <c r="E80" t="s">
        <v>66</v>
      </c>
    </row>
    <row r="81" spans="1:5">
      <c r="A81"/>
      <c r="B81"/>
      <c r="D81">
        <v>8</v>
      </c>
      <c r="E81" t="s">
        <v>66</v>
      </c>
    </row>
    <row r="82" spans="1:5">
      <c r="A82"/>
      <c r="B82"/>
      <c r="D82">
        <v>9</v>
      </c>
      <c r="E82" t="s">
        <v>66</v>
      </c>
    </row>
    <row r="83" spans="1:5">
      <c r="A83"/>
      <c r="B83"/>
      <c r="D83">
        <v>10</v>
      </c>
      <c r="E83" t="s">
        <v>66</v>
      </c>
    </row>
    <row r="84" spans="1:5">
      <c r="A84"/>
      <c r="B84"/>
      <c r="D84">
        <v>11</v>
      </c>
      <c r="E84" t="s">
        <v>66</v>
      </c>
    </row>
    <row r="85" spans="1:5">
      <c r="A85"/>
      <c r="B85"/>
      <c r="D85">
        <v>12</v>
      </c>
      <c r="E85" t="s">
        <v>66</v>
      </c>
    </row>
    <row r="86" spans="1:5">
      <c r="A86"/>
      <c r="B86"/>
      <c r="D86">
        <v>13</v>
      </c>
      <c r="E86" t="s">
        <v>66</v>
      </c>
    </row>
    <row r="87" spans="1:5">
      <c r="A87"/>
      <c r="B87"/>
      <c r="D87">
        <v>14</v>
      </c>
      <c r="E87" t="s">
        <v>66</v>
      </c>
    </row>
    <row r="88" spans="1:5">
      <c r="A88"/>
      <c r="B88"/>
      <c r="D88">
        <v>15</v>
      </c>
      <c r="E88" t="s">
        <v>66</v>
      </c>
    </row>
    <row r="89" spans="1:5">
      <c r="A89"/>
      <c r="B89"/>
      <c r="D89">
        <v>16</v>
      </c>
      <c r="E89" t="s">
        <v>66</v>
      </c>
    </row>
    <row r="90" spans="1:5">
      <c r="A90"/>
      <c r="B90"/>
      <c r="D90">
        <v>17</v>
      </c>
      <c r="E90" t="s">
        <v>66</v>
      </c>
    </row>
    <row r="91" spans="1:5">
      <c r="A91"/>
      <c r="B91"/>
      <c r="D91">
        <v>18</v>
      </c>
      <c r="E91" t="s">
        <v>66</v>
      </c>
    </row>
    <row r="92" spans="1:5">
      <c r="A92"/>
      <c r="B92"/>
      <c r="D92">
        <v>19</v>
      </c>
      <c r="E92" t="s">
        <v>66</v>
      </c>
    </row>
    <row r="93" spans="1:5">
      <c r="A93"/>
      <c r="B93"/>
      <c r="D93">
        <v>20</v>
      </c>
      <c r="E93" t="s">
        <v>66</v>
      </c>
    </row>
    <row r="94" spans="1:5">
      <c r="A94"/>
      <c r="B94"/>
      <c r="D94">
        <v>21</v>
      </c>
      <c r="E94" t="s">
        <v>66</v>
      </c>
    </row>
    <row r="95" spans="1:5">
      <c r="A95"/>
      <c r="B95"/>
      <c r="D95">
        <v>22</v>
      </c>
      <c r="E95" t="s">
        <v>66</v>
      </c>
    </row>
    <row r="96" spans="1:5">
      <c r="A96"/>
      <c r="B96"/>
      <c r="D96">
        <v>23</v>
      </c>
      <c r="E96" t="s">
        <v>66</v>
      </c>
    </row>
    <row r="97" spans="1:5">
      <c r="A97"/>
      <c r="B97"/>
      <c r="D97">
        <v>24</v>
      </c>
      <c r="E97" t="s">
        <v>66</v>
      </c>
    </row>
    <row r="98" spans="1:5">
      <c r="A98"/>
      <c r="B98"/>
      <c r="D98">
        <v>25</v>
      </c>
      <c r="E98" t="s">
        <v>66</v>
      </c>
    </row>
    <row r="99" spans="1:5">
      <c r="A99"/>
      <c r="B99"/>
      <c r="D99">
        <v>26</v>
      </c>
      <c r="E99" t="s">
        <v>66</v>
      </c>
    </row>
    <row r="100" spans="1:5">
      <c r="A100"/>
      <c r="B100"/>
      <c r="D100">
        <v>27</v>
      </c>
      <c r="E100" t="s">
        <v>66</v>
      </c>
    </row>
    <row r="101" spans="1:5">
      <c r="A101"/>
      <c r="B101"/>
      <c r="D101">
        <v>28</v>
      </c>
      <c r="E101" t="s">
        <v>66</v>
      </c>
    </row>
    <row r="102" spans="1:5">
      <c r="A102"/>
      <c r="B102"/>
      <c r="D102">
        <v>29</v>
      </c>
      <c r="E102" t="s">
        <v>66</v>
      </c>
    </row>
    <row r="103" spans="1:5">
      <c r="A103"/>
      <c r="B103"/>
      <c r="D103">
        <v>30</v>
      </c>
      <c r="E103" t="s">
        <v>66</v>
      </c>
    </row>
    <row r="104" spans="1:5">
      <c r="A104"/>
      <c r="B104"/>
      <c r="D104">
        <v>31</v>
      </c>
      <c r="E104" t="s">
        <v>66</v>
      </c>
    </row>
    <row r="105" spans="1:5">
      <c r="A105"/>
      <c r="B105"/>
      <c r="D105">
        <v>32</v>
      </c>
      <c r="E105" t="s">
        <v>66</v>
      </c>
    </row>
    <row r="106" spans="1:5">
      <c r="A106"/>
      <c r="B106"/>
      <c r="D106">
        <v>33</v>
      </c>
      <c r="E106" t="s">
        <v>66</v>
      </c>
    </row>
    <row r="107" spans="1:5">
      <c r="A107"/>
      <c r="B107"/>
      <c r="D107">
        <v>34</v>
      </c>
      <c r="E107" t="s">
        <v>66</v>
      </c>
    </row>
    <row r="108" spans="1:5">
      <c r="A108"/>
      <c r="B108"/>
      <c r="D108">
        <v>35</v>
      </c>
      <c r="E108" t="s">
        <v>66</v>
      </c>
    </row>
    <row r="109" spans="1:5">
      <c r="A109"/>
      <c r="B109"/>
      <c r="D109">
        <v>36</v>
      </c>
      <c r="E109" t="s">
        <v>66</v>
      </c>
    </row>
    <row r="110" spans="1:5">
      <c r="A110"/>
      <c r="B110"/>
      <c r="D110">
        <v>37</v>
      </c>
      <c r="E110" t="s">
        <v>66</v>
      </c>
    </row>
    <row r="111" spans="1:5">
      <c r="A111"/>
      <c r="B111"/>
      <c r="D111">
        <v>38</v>
      </c>
      <c r="E111" t="s">
        <v>66</v>
      </c>
    </row>
    <row r="112" spans="1:5">
      <c r="A112"/>
      <c r="B112"/>
      <c r="D112">
        <v>39</v>
      </c>
      <c r="E112" t="s">
        <v>66</v>
      </c>
    </row>
    <row r="113" spans="1:5">
      <c r="A113"/>
      <c r="B113"/>
      <c r="D113">
        <v>40</v>
      </c>
      <c r="E113" t="s">
        <v>66</v>
      </c>
    </row>
    <row r="114" spans="1:5">
      <c r="A114"/>
      <c r="B114"/>
      <c r="D114">
        <v>41</v>
      </c>
      <c r="E114" t="s">
        <v>66</v>
      </c>
    </row>
    <row r="115" spans="1:5">
      <c r="A115"/>
      <c r="B115"/>
      <c r="D115">
        <v>42</v>
      </c>
      <c r="E115" t="s">
        <v>66</v>
      </c>
    </row>
    <row r="116" spans="1:5">
      <c r="A116"/>
      <c r="B116"/>
      <c r="D116">
        <v>43</v>
      </c>
      <c r="E116" t="s">
        <v>66</v>
      </c>
    </row>
    <row r="117" spans="1:5">
      <c r="A117"/>
      <c r="B117"/>
      <c r="D117">
        <v>44</v>
      </c>
      <c r="E117" t="s">
        <v>66</v>
      </c>
    </row>
    <row r="118" spans="1:5">
      <c r="A118"/>
      <c r="B118"/>
      <c r="D118">
        <v>45</v>
      </c>
      <c r="E118" t="s">
        <v>66</v>
      </c>
    </row>
    <row r="119" spans="1:5">
      <c r="A119"/>
      <c r="B119"/>
      <c r="D119">
        <v>46</v>
      </c>
      <c r="E119" t="s">
        <v>66</v>
      </c>
    </row>
    <row r="120" spans="1:5">
      <c r="A120"/>
      <c r="B120"/>
      <c r="D120">
        <v>47</v>
      </c>
      <c r="E120" t="s">
        <v>66</v>
      </c>
    </row>
    <row r="121" spans="1:5">
      <c r="A121"/>
      <c r="B121"/>
      <c r="D121">
        <v>48</v>
      </c>
      <c r="E121" t="s">
        <v>66</v>
      </c>
    </row>
    <row r="122" spans="1:5">
      <c r="A122"/>
      <c r="B122"/>
      <c r="D122">
        <v>49</v>
      </c>
      <c r="E122" t="s">
        <v>66</v>
      </c>
    </row>
    <row r="123" spans="1:5">
      <c r="A123"/>
      <c r="B123"/>
      <c r="D123">
        <v>50</v>
      </c>
      <c r="E123" t="s">
        <v>66</v>
      </c>
    </row>
    <row r="124" spans="1:5">
      <c r="A124"/>
      <c r="B124"/>
      <c r="D124">
        <v>51</v>
      </c>
      <c r="E124" t="s">
        <v>66</v>
      </c>
    </row>
    <row r="125" spans="1:5">
      <c r="A125"/>
      <c r="B125"/>
      <c r="D125">
        <v>52</v>
      </c>
      <c r="E125" t="s">
        <v>66</v>
      </c>
    </row>
    <row r="126" spans="1:5">
      <c r="A126"/>
      <c r="B126"/>
      <c r="D126">
        <v>53</v>
      </c>
      <c r="E126" t="s">
        <v>66</v>
      </c>
    </row>
    <row r="127" spans="1:5">
      <c r="A127"/>
      <c r="B127"/>
      <c r="D127">
        <v>54</v>
      </c>
      <c r="E127" t="s">
        <v>66</v>
      </c>
    </row>
    <row r="128" spans="1:5">
      <c r="A128"/>
      <c r="B128"/>
      <c r="D128">
        <v>55</v>
      </c>
      <c r="E128" t="s">
        <v>66</v>
      </c>
    </row>
    <row r="129" spans="1:5">
      <c r="A129"/>
      <c r="B129"/>
      <c r="D129">
        <v>56</v>
      </c>
      <c r="E129" t="s">
        <v>66</v>
      </c>
    </row>
    <row r="130" spans="1:5">
      <c r="A130"/>
      <c r="B130"/>
      <c r="D130">
        <v>57</v>
      </c>
      <c r="E130" t="s">
        <v>66</v>
      </c>
    </row>
    <row r="131" spans="1:5">
      <c r="A131"/>
      <c r="B131"/>
      <c r="D131">
        <v>58</v>
      </c>
      <c r="E131" t="s">
        <v>66</v>
      </c>
    </row>
    <row r="132" spans="1:5">
      <c r="A132"/>
      <c r="B132"/>
      <c r="D132">
        <v>59</v>
      </c>
      <c r="E132" t="s">
        <v>66</v>
      </c>
    </row>
    <row r="133" spans="1:5">
      <c r="A133"/>
      <c r="B133"/>
      <c r="D133">
        <v>60</v>
      </c>
      <c r="E133" t="s">
        <v>66</v>
      </c>
    </row>
    <row r="134" spans="1:5">
      <c r="A134"/>
      <c r="B134"/>
      <c r="D134">
        <v>61</v>
      </c>
      <c r="E134" t="s">
        <v>66</v>
      </c>
    </row>
    <row r="135" spans="1:5">
      <c r="A135"/>
      <c r="B135"/>
      <c r="D135">
        <v>62</v>
      </c>
      <c r="E135" t="s">
        <v>66</v>
      </c>
    </row>
    <row r="136" spans="1:5">
      <c r="A136"/>
      <c r="B136"/>
      <c r="D136">
        <v>63</v>
      </c>
      <c r="E136" t="s">
        <v>66</v>
      </c>
    </row>
    <row r="137" spans="1:5">
      <c r="A137"/>
      <c r="B137"/>
      <c r="D137">
        <v>64</v>
      </c>
      <c r="E137" t="s">
        <v>66</v>
      </c>
    </row>
    <row r="138" spans="1:5">
      <c r="A138"/>
      <c r="B138"/>
      <c r="D138">
        <v>65</v>
      </c>
      <c r="E138" s="37" t="s">
        <v>67</v>
      </c>
    </row>
    <row r="139" spans="1:5">
      <c r="A139"/>
      <c r="B139"/>
      <c r="D139">
        <v>66</v>
      </c>
      <c r="E139" s="37" t="s">
        <v>67</v>
      </c>
    </row>
    <row r="140" spans="1:5">
      <c r="A140"/>
      <c r="B140"/>
      <c r="D140">
        <v>67</v>
      </c>
      <c r="E140" s="37" t="s">
        <v>67</v>
      </c>
    </row>
    <row r="141" spans="1:5">
      <c r="A141"/>
      <c r="B141"/>
      <c r="D141">
        <v>68</v>
      </c>
      <c r="E141" s="37" t="s">
        <v>67</v>
      </c>
    </row>
    <row r="142" spans="1:5">
      <c r="A142"/>
      <c r="B142"/>
      <c r="D142">
        <v>69</v>
      </c>
      <c r="E142" s="37" t="s">
        <v>67</v>
      </c>
    </row>
    <row r="143" spans="1:5">
      <c r="A143"/>
      <c r="B143"/>
      <c r="D143">
        <v>70</v>
      </c>
      <c r="E143" s="37" t="s">
        <v>67</v>
      </c>
    </row>
    <row r="144" spans="1:5">
      <c r="A144"/>
      <c r="B144"/>
      <c r="D144">
        <v>71</v>
      </c>
      <c r="E144" s="37" t="s">
        <v>67</v>
      </c>
    </row>
    <row r="145" spans="1:5">
      <c r="A145"/>
      <c r="B145"/>
      <c r="D145">
        <v>72</v>
      </c>
      <c r="E145" s="37" t="s">
        <v>67</v>
      </c>
    </row>
    <row r="146" spans="1:5">
      <c r="A146"/>
      <c r="B146"/>
      <c r="D146">
        <v>73</v>
      </c>
      <c r="E146" s="37" t="s">
        <v>67</v>
      </c>
    </row>
    <row r="147" spans="1:5">
      <c r="A147"/>
      <c r="B147"/>
      <c r="D147">
        <v>74</v>
      </c>
      <c r="E147" s="37" t="s">
        <v>67</v>
      </c>
    </row>
    <row r="148" spans="1:5">
      <c r="A148"/>
      <c r="B148"/>
      <c r="D148">
        <v>75</v>
      </c>
      <c r="E148" s="37" t="s">
        <v>67</v>
      </c>
    </row>
    <row r="149" spans="1:5">
      <c r="A149"/>
      <c r="B149"/>
      <c r="D149">
        <v>76</v>
      </c>
      <c r="E149" s="37" t="s">
        <v>67</v>
      </c>
    </row>
    <row r="150" spans="1:5">
      <c r="A150"/>
      <c r="B150"/>
      <c r="D150">
        <v>77</v>
      </c>
      <c r="E150" s="37" t="s">
        <v>67</v>
      </c>
    </row>
    <row r="151" spans="1:5">
      <c r="A151"/>
      <c r="B151"/>
      <c r="D151">
        <v>78</v>
      </c>
      <c r="E151" s="37" t="s">
        <v>67</v>
      </c>
    </row>
    <row r="152" spans="1:5">
      <c r="A152"/>
      <c r="B152"/>
      <c r="D152">
        <v>79</v>
      </c>
      <c r="E152" s="37" t="s">
        <v>67</v>
      </c>
    </row>
    <row r="153" spans="1:5">
      <c r="A153"/>
      <c r="B153"/>
      <c r="D153">
        <v>80</v>
      </c>
      <c r="E153" s="38" t="s">
        <v>68</v>
      </c>
    </row>
    <row r="154" spans="1:5">
      <c r="A154"/>
      <c r="B154"/>
      <c r="D154">
        <v>81</v>
      </c>
      <c r="E154" s="38" t="s">
        <v>68</v>
      </c>
    </row>
    <row r="155" spans="1:5">
      <c r="A155"/>
      <c r="B155"/>
      <c r="D155">
        <v>82</v>
      </c>
      <c r="E155" s="38" t="s">
        <v>68</v>
      </c>
    </row>
    <row r="156" spans="1:5">
      <c r="A156"/>
      <c r="B156"/>
      <c r="D156">
        <v>83</v>
      </c>
      <c r="E156" s="38" t="s">
        <v>68</v>
      </c>
    </row>
    <row r="157" spans="1:5">
      <c r="A157"/>
      <c r="B157"/>
      <c r="D157">
        <v>84</v>
      </c>
      <c r="E157" s="38" t="s">
        <v>68</v>
      </c>
    </row>
    <row r="158" spans="1:5">
      <c r="A158"/>
      <c r="B158"/>
      <c r="D158">
        <v>85</v>
      </c>
      <c r="E158" s="38" t="s">
        <v>68</v>
      </c>
    </row>
    <row r="159" spans="1:5">
      <c r="A159"/>
      <c r="B159"/>
      <c r="D159">
        <v>86</v>
      </c>
      <c r="E159" s="38" t="s">
        <v>68</v>
      </c>
    </row>
    <row r="160" spans="1:5">
      <c r="A160"/>
      <c r="B160"/>
      <c r="D160">
        <v>87</v>
      </c>
      <c r="E160" s="38" t="s">
        <v>68</v>
      </c>
    </row>
    <row r="161" spans="1:5">
      <c r="A161"/>
      <c r="B161"/>
      <c r="D161">
        <v>88</v>
      </c>
      <c r="E161" s="38" t="s">
        <v>68</v>
      </c>
    </row>
    <row r="162" spans="1:5">
      <c r="A162"/>
      <c r="B162"/>
      <c r="D162">
        <v>89</v>
      </c>
      <c r="E162" s="38" t="s">
        <v>68</v>
      </c>
    </row>
    <row r="163" spans="1:5">
      <c r="A163"/>
      <c r="B163"/>
      <c r="D163">
        <v>90</v>
      </c>
      <c r="E163" s="39" t="s">
        <v>69</v>
      </c>
    </row>
    <row r="164" spans="1:5">
      <c r="A164"/>
      <c r="B164"/>
      <c r="D164">
        <v>91</v>
      </c>
      <c r="E164" s="39" t="s">
        <v>69</v>
      </c>
    </row>
    <row r="165" spans="1:5">
      <c r="A165"/>
      <c r="B165"/>
      <c r="D165">
        <v>92</v>
      </c>
      <c r="E165" s="39" t="s">
        <v>69</v>
      </c>
    </row>
    <row r="166" spans="1:5">
      <c r="A166"/>
      <c r="B166"/>
      <c r="D166">
        <v>93</v>
      </c>
      <c r="E166" s="39" t="s">
        <v>69</v>
      </c>
    </row>
    <row r="167" spans="1:5">
      <c r="A167"/>
      <c r="B167"/>
      <c r="D167">
        <v>94</v>
      </c>
      <c r="E167" s="39" t="s">
        <v>69</v>
      </c>
    </row>
    <row r="168" spans="1:5">
      <c r="A168"/>
      <c r="B168"/>
      <c r="D168">
        <v>95</v>
      </c>
      <c r="E168" s="39" t="s">
        <v>69</v>
      </c>
    </row>
    <row r="169" spans="1:5">
      <c r="A169"/>
      <c r="B169"/>
      <c r="D169">
        <v>96</v>
      </c>
      <c r="E169" s="39" t="s">
        <v>69</v>
      </c>
    </row>
    <row r="170" spans="1:5">
      <c r="A170"/>
      <c r="B170"/>
      <c r="D170">
        <v>97</v>
      </c>
      <c r="E170" s="39" t="s">
        <v>69</v>
      </c>
    </row>
    <row r="171" spans="1:5">
      <c r="A171"/>
      <c r="B171"/>
      <c r="D171">
        <v>98</v>
      </c>
      <c r="E171" s="39" t="s">
        <v>69</v>
      </c>
    </row>
    <row r="172" spans="1:5">
      <c r="A172"/>
      <c r="B172"/>
      <c r="D172">
        <v>99</v>
      </c>
      <c r="E172" s="39" t="s">
        <v>69</v>
      </c>
    </row>
    <row r="173" spans="1:5">
      <c r="A173"/>
      <c r="B173"/>
      <c r="D173">
        <v>100</v>
      </c>
      <c r="E173" s="39" t="s">
        <v>69</v>
      </c>
    </row>
    <row r="174" spans="1:5">
      <c r="A174"/>
      <c r="B174"/>
      <c r="D174">
        <v>101</v>
      </c>
      <c r="E174" s="39" t="s">
        <v>69</v>
      </c>
    </row>
    <row r="175" spans="1:5">
      <c r="A175"/>
      <c r="B175"/>
      <c r="D175">
        <v>102</v>
      </c>
      <c r="E175" s="39" t="s">
        <v>69</v>
      </c>
    </row>
    <row r="176" spans="1:5">
      <c r="A176"/>
      <c r="B176"/>
      <c r="D176">
        <v>103</v>
      </c>
      <c r="E176" s="39" t="s">
        <v>69</v>
      </c>
    </row>
    <row r="177" spans="1:5">
      <c r="A177"/>
      <c r="B177"/>
      <c r="D177">
        <v>104</v>
      </c>
      <c r="E177" s="39" t="s">
        <v>69</v>
      </c>
    </row>
    <row r="178" spans="1:5">
      <c r="A178"/>
      <c r="B178"/>
      <c r="D178">
        <v>105</v>
      </c>
      <c r="E178" s="39" t="s">
        <v>69</v>
      </c>
    </row>
    <row r="179" spans="1:5">
      <c r="A179"/>
      <c r="B179"/>
      <c r="D179">
        <v>106</v>
      </c>
      <c r="E179" s="39" t="s">
        <v>69</v>
      </c>
    </row>
    <row r="180" spans="1:5">
      <c r="A180"/>
      <c r="B180"/>
      <c r="D180">
        <v>107</v>
      </c>
      <c r="E180" s="39" t="s">
        <v>69</v>
      </c>
    </row>
  </sheetData>
  <sheetProtection selectLockedCells="1"/>
  <mergeCells count="4">
    <mergeCell ref="A1:B1"/>
    <mergeCell ref="A2:B2"/>
    <mergeCell ref="A3:B3"/>
    <mergeCell ref="A73:B73"/>
  </mergeCells>
  <phoneticPr fontId="0" type="noConversion"/>
  <conditionalFormatting sqref="C41 C66 C44">
    <cfRule type="cellIs" dxfId="35" priority="13" stopIfTrue="1" operator="greaterThanOrEqual">
      <formula>6</formula>
    </cfRule>
    <cfRule type="cellIs" dxfId="34" priority="14" stopIfTrue="1" operator="between">
      <formula>4</formula>
      <formula>5.999</formula>
    </cfRule>
    <cfRule type="cellIs" dxfId="33" priority="15" stopIfTrue="1" operator="lessThan">
      <formula>3.9</formula>
    </cfRule>
  </conditionalFormatting>
  <conditionalFormatting sqref="C28:C29 C26 C32:C33 C35">
    <cfRule type="cellIs" dxfId="32" priority="16" stopIfTrue="1" operator="lessThan">
      <formula>1</formula>
    </cfRule>
  </conditionalFormatting>
  <conditionalFormatting sqref="C8">
    <cfRule type="cellIs" dxfId="31" priority="17" stopIfTrue="1" operator="between">
      <formula>2</formula>
      <formula>9</formula>
    </cfRule>
    <cfRule type="cellIs" dxfId="30" priority="18" stopIfTrue="1" operator="lessThan">
      <formula>2</formula>
    </cfRule>
    <cfRule type="cellIs" dxfId="29" priority="19" stopIfTrue="1" operator="greaterThanOrEqual">
      <formula>10</formula>
    </cfRule>
  </conditionalFormatting>
  <conditionalFormatting sqref="C11:C14 C17:C23">
    <cfRule type="cellIs" dxfId="28" priority="20" stopIfTrue="1" operator="lessThan">
      <formula>1</formula>
    </cfRule>
  </conditionalFormatting>
  <conditionalFormatting sqref="C27">
    <cfRule type="cellIs" dxfId="27" priority="21" stopIfTrue="1" operator="equal">
      <formula>"Yes"</formula>
    </cfRule>
  </conditionalFormatting>
  <conditionalFormatting sqref="A73:B73">
    <cfRule type="cellIs" dxfId="26" priority="22" stopIfTrue="1" operator="equal">
      <formula>"Congratulations!  It looks like you have some good things going!  KEEP UP THE GOOD WORK!"</formula>
    </cfRule>
    <cfRule type="cellIs" dxfId="25" priority="23" stopIfTrue="1" operator="equal">
      <formula>"Congratulations!  It looks like you have an outstanding chapter!  KEEP UP THE GOOD WORK!"</formula>
    </cfRule>
    <cfRule type="cellIs" dxfId="24" priority="24" stopIfTrue="1" operator="equal">
      <formula>"WOW!!!  Your chapter ROCKS!!!  KEEP UP THE GOOD WORK!"</formula>
    </cfRule>
  </conditionalFormatting>
  <conditionalFormatting sqref="C41 C66 C44">
    <cfRule type="cellIs" dxfId="23" priority="10" stopIfTrue="1" operator="greaterThanOrEqual">
      <formula>6</formula>
    </cfRule>
    <cfRule type="cellIs" dxfId="22" priority="11" stopIfTrue="1" operator="between">
      <formula>4</formula>
      <formula>5.999</formula>
    </cfRule>
    <cfRule type="cellIs" dxfId="21" priority="12" stopIfTrue="1" operator="lessThan">
      <formula>3.9</formula>
    </cfRule>
  </conditionalFormatting>
  <conditionalFormatting sqref="C28:C29 C26 C32:C33 C35">
    <cfRule type="cellIs" dxfId="17" priority="9" stopIfTrue="1" operator="lessThan">
      <formula>1</formula>
    </cfRule>
  </conditionalFormatting>
  <conditionalFormatting sqref="C8">
    <cfRule type="cellIs" dxfId="15" priority="6" stopIfTrue="1" operator="between">
      <formula>2</formula>
      <formula>9</formula>
    </cfRule>
    <cfRule type="cellIs" dxfId="14" priority="7" stopIfTrue="1" operator="lessThan">
      <formula>2</formula>
    </cfRule>
    <cfRule type="cellIs" dxfId="13" priority="8" stopIfTrue="1" operator="greaterThanOrEqual">
      <formula>10</formula>
    </cfRule>
  </conditionalFormatting>
  <conditionalFormatting sqref="C11:C14 C17:C23">
    <cfRule type="cellIs" dxfId="9" priority="5" stopIfTrue="1" operator="lessThan">
      <formula>1</formula>
    </cfRule>
  </conditionalFormatting>
  <conditionalFormatting sqref="C27">
    <cfRule type="cellIs" dxfId="7" priority="4" stopIfTrue="1" operator="equal">
      <formula>"Yes"</formula>
    </cfRule>
  </conditionalFormatting>
  <conditionalFormatting sqref="A73:B73">
    <cfRule type="cellIs" dxfId="5" priority="1" stopIfTrue="1" operator="equal">
      <formula>"Congratulations!  It looks like you have some good things going!  KEEP UP THE GOOD WORK!"</formula>
    </cfRule>
    <cfRule type="cellIs" dxfId="4" priority="2" stopIfTrue="1" operator="equal">
      <formula>"Congratulations!  It looks like you have an outstanding chapter!  KEEP UP THE GOOD WORK!"</formula>
    </cfRule>
    <cfRule type="cellIs" dxfId="3" priority="3" stopIfTrue="1" operator="equal">
      <formula>"WOW!!!  Your chapter ROCKS!!!  KEEP UP THE GOOD WORK!"</formula>
    </cfRule>
  </conditionalFormatting>
  <dataValidations count="6">
    <dataValidation type="list" allowBlank="1" showInputMessage="1" showErrorMessage="1" sqref="B40">
      <formula1>$E$40:$E$42</formula1>
    </dataValidation>
    <dataValidation type="list" allowBlank="1" showInputMessage="1" showErrorMessage="1" sqref="B6">
      <formula1>$H$7:$H$13</formula1>
    </dataValidation>
    <dataValidation type="list" allowBlank="1" showInputMessage="1" showErrorMessage="1" sqref="B48:B49 B32:B33 B26:B29 B35:B37">
      <formula1>$D$11:$D$12</formula1>
    </dataValidation>
    <dataValidation type="list" allowBlank="1" showInputMessage="1" showErrorMessage="1" sqref="B34">
      <formula1>$E$11:$E$14</formula1>
    </dataValidation>
    <dataValidation type="list" allowBlank="1" showInputMessage="1" showErrorMessage="1" sqref="B68:C68">
      <formula1>$E$11:$E$20</formula1>
    </dataValidation>
    <dataValidation type="list" allowBlank="1" showInputMessage="1" showErrorMessage="1" sqref="B66:C66 B44:C44 B41:C41">
      <formula1>$E$11:$E$22</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gphillips</cp:lastModifiedBy>
  <dcterms:created xsi:type="dcterms:W3CDTF">2010-07-15T18:04:03Z</dcterms:created>
  <dcterms:modified xsi:type="dcterms:W3CDTF">2011-01-10T17:03:59Z</dcterms:modified>
</cp:coreProperties>
</file>