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8" windowWidth="14940" windowHeight="8640"/>
  </bookViews>
  <sheets>
    <sheet name="Sheet2" sheetId="2" r:id="rId1"/>
  </sheets>
  <calcPr calcId="145621"/>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<sst xmlns="http://schemas.openxmlformats.org/spreadsheetml/2006/main" count="215" uniqueCount="96">
  <si>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</si>
  <si>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</si>
  <si>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</si>
  <si>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</si>
  <si>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</si>
  <si>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</si>
  <si>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</si>
  <si>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</si>
  <si>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</si>
  <si>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</si>
  <si>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</si>
  <si>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</si>
  <si>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</si>
  <si>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</si>
  <si>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</si>
  <si>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</si>
  <si>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</si>
  <si>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</si>
  <si>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</si>
  <si>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</si>
  <si>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</si>
  <si>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</si>
  <si>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</si>
  <si>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</si>
  <si>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</si>
  <si>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</si>
  <si>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</si>
  <si>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</si>
  <si>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</si>
  <si>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</si>
  <si>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</si>
  <si>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</si>
  <si>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</si>
  <si>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</si>
  <si>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</si>
  <si>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</si>
  <si>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</si>
  <si>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</si>
  <si>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</si>
  <si>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</si>
  <si>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</si>
  <si>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</si>
  <si>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</si>
  <si>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</si>
  <si>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</si>
  <si>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</si>
  <si>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</si>
  <si>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</si>
  <si>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</si>
  <si>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</si>
  <si>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</si>
  <si>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</si>
  <si>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</si>
  <si>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</si>
  <si>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</si>
  <si>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</si>
  <si>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</si>
  <si>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</si>
  <si>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</si>
  <si>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</si>
  <si>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</si>
  <si>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</si>
  <si>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</si>
  <si>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</si>
  <si>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</si>
  <si>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</si>
  <si>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</si>
  <si>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</si>
  <si>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</si>
  <si>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</si>
  <si>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</si>
  <si>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</si>
  <si>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</si>
  <si>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</si>
  <si>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</si>
  <si>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</si>
  <si>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</si>
  <si>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</si>
  <si>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</si>
  <si>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</si>
  <si>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</si>
  <si>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</si>
  <si>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Greater Portland Chapter</t>
  </si>
  <si>
    <t>Nori Falconeri</t>
  </si>
  <si>
    <t>Nicholas Cook</t>
  </si>
  <si>
    <t>Bette Durham</t>
  </si>
  <si>
    <t>Tiffany Arrington</t>
  </si>
  <si>
    <t>Lois Moore</t>
  </si>
  <si>
    <t>Troy Rappold</t>
  </si>
  <si>
    <t>Chris Hermanski</t>
  </si>
  <si>
    <t>Sean Kerr</t>
  </si>
  <si>
    <t>Fridays</t>
  </si>
  <si>
    <t>lunch hour</t>
  </si>
  <si>
    <t>4th Wednesday</t>
  </si>
  <si>
    <t>yes</t>
  </si>
  <si>
    <t>New Tax Laws</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</si>
</sst>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B72" sqref="B72"/>
    </sheetView>
  </sheetViews>
  <sheetFormatPr defaultRowHeight="13.2"/>
  <cols>
    <col min="1" max="1" width="58" style="21" customWidth="1"/>
    <col min="2" max="2" width="33.6640625" style="20" customWidth="1"/>
    <col min="3" max="3" width="5.6640625" hidden="1" customWidth="1"/>
    <col min="4" max="8" width="9.109375" hidden="1" customWidth="1"/>
  </cols>
  <sheetData>
    <row r="1" spans="1:8" ht="17.399999999999999">
      <c r="A1" s="40" t="s">
        <v>0</v>
      </c>
      <c r="B1" s="40"/>
    </row>
    <row r="2" spans="1:8" ht="15.6">
      <c r="A2" s="41" t="s">
        <v>1</v>
      </c>
      <c r="B2" s="41"/>
      <c r="D2" t="s">
        <v>2</v>
      </c>
      <c r="F2">
        <f>SUM(C8:C69)</f>
        <v>64</v>
      </c>
    </row>
    <row r="3" spans="1:8" ht="15.6">
      <c r="A3" s="41" t="s">
        <v>75</v>
      </c>
      <c r="B3" s="41"/>
    </row>
    <row r="4" spans="1:8">
      <c r="A4" s="42" t="s">
        <v>69</v>
      </c>
      <c r="B4" s="43"/>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76</v>
      </c>
      <c r="B10" s="28"/>
      <c r="H10" t="s">
        <v>9</v>
      </c>
    </row>
    <row r="11" spans="1:8">
      <c r="A11" s="8" t="s">
        <v>10</v>
      </c>
      <c r="B11" s="31" t="s">
        <v>83</v>
      </c>
      <c r="C11">
        <f t="shared" ref="C11:C16" si="0">IF(B11&lt;&gt;"",1,0)</f>
        <v>1</v>
      </c>
      <c r="D11" t="s">
        <v>11</v>
      </c>
      <c r="E11">
        <v>1</v>
      </c>
      <c r="H11" t="s">
        <v>12</v>
      </c>
    </row>
    <row r="12" spans="1:8">
      <c r="A12" s="8" t="s">
        <v>67</v>
      </c>
      <c r="B12" s="3" t="s">
        <v>84</v>
      </c>
      <c r="C12">
        <f t="shared" si="0"/>
        <v>1</v>
      </c>
      <c r="D12" t="s">
        <v>13</v>
      </c>
      <c r="E12">
        <v>2</v>
      </c>
      <c r="H12" t="s">
        <v>14</v>
      </c>
    </row>
    <row r="13" spans="1:8">
      <c r="A13" s="8" t="s">
        <v>68</v>
      </c>
      <c r="B13" s="31" t="s">
        <v>84</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64</v>
      </c>
      <c r="B16" s="32" t="s">
        <v>87</v>
      </c>
      <c r="C16">
        <f t="shared" si="0"/>
        <v>1</v>
      </c>
      <c r="E16">
        <v>5</v>
      </c>
    </row>
    <row r="17" spans="1:8">
      <c r="A17" s="26"/>
      <c r="B17" s="27"/>
    </row>
    <row r="18" spans="1:8" ht="25.5" customHeight="1">
      <c r="A18" s="37" t="s">
        <v>77</v>
      </c>
      <c r="B18" s="28"/>
      <c r="E18">
        <v>6</v>
      </c>
    </row>
    <row r="19" spans="1:8">
      <c r="A19" s="8" t="s">
        <v>18</v>
      </c>
      <c r="B19" s="31" t="s">
        <v>88</v>
      </c>
      <c r="C19">
        <f t="shared" ref="C19:C25" si="1">IF(B19&lt;&gt;"",1,0)</f>
        <v>1</v>
      </c>
      <c r="E19">
        <v>7</v>
      </c>
    </row>
    <row r="20" spans="1:8">
      <c r="A20" s="8" t="s">
        <v>19</v>
      </c>
      <c r="B20" s="3" t="s">
        <v>87</v>
      </c>
      <c r="C20">
        <f t="shared" si="1"/>
        <v>1</v>
      </c>
      <c r="E20">
        <v>8</v>
      </c>
    </row>
    <row r="21" spans="1:8">
      <c r="A21" s="8" t="s">
        <v>20</v>
      </c>
      <c r="B21" s="31" t="s">
        <v>89</v>
      </c>
      <c r="C21">
        <f t="shared" si="1"/>
        <v>1</v>
      </c>
      <c r="E21">
        <v>9</v>
      </c>
    </row>
    <row r="22" spans="1:8">
      <c r="A22" s="8" t="s">
        <v>21</v>
      </c>
      <c r="B22" s="3" t="s">
        <v>85</v>
      </c>
      <c r="C22">
        <f t="shared" si="1"/>
        <v>1</v>
      </c>
      <c r="E22">
        <v>10</v>
      </c>
    </row>
    <row r="23" spans="1:8">
      <c r="A23" s="8" t="s">
        <v>22</v>
      </c>
      <c r="B23" s="3" t="s">
        <v>90</v>
      </c>
      <c r="C23">
        <f t="shared" si="1"/>
        <v>1</v>
      </c>
      <c r="E23">
        <v>11</v>
      </c>
    </row>
    <row r="24" spans="1:8">
      <c r="A24" s="8" t="s">
        <v>23</v>
      </c>
      <c r="B24" s="3" t="s">
        <v>86</v>
      </c>
      <c r="C24">
        <f t="shared" si="1"/>
        <v>1</v>
      </c>
      <c r="E24">
        <v>12</v>
      </c>
    </row>
    <row r="25" spans="1:8">
      <c r="A25" s="8" t="s">
        <v>24</v>
      </c>
      <c r="B25" s="31" t="s">
        <v>83</v>
      </c>
      <c r="C25">
        <f t="shared" si="1"/>
        <v>1</v>
      </c>
    </row>
    <row r="26" spans="1:8">
      <c r="A26" s="1"/>
      <c r="B26" s="4"/>
    </row>
    <row r="27" spans="1:8">
      <c r="A27" s="36" t="s">
        <v>25</v>
      </c>
      <c r="B27" s="28"/>
    </row>
    <row r="28" spans="1:8" ht="52.8">
      <c r="A28" s="25" t="s">
        <v>78</v>
      </c>
      <c r="B28" s="31"/>
      <c r="C28">
        <f>IF(B28="yes",1,0)</f>
        <v>0</v>
      </c>
    </row>
    <row r="29" spans="1:8">
      <c r="A29" s="2" t="s">
        <v>26</v>
      </c>
      <c r="B29" s="31"/>
      <c r="C29" s="10" t="str">
        <f>IF(B29="yes","Yes","")</f>
        <v/>
      </c>
    </row>
    <row r="30" spans="1:8" ht="51" customHeight="1">
      <c r="A30" s="18" t="s">
        <v>79</v>
      </c>
      <c r="B30" s="31"/>
      <c r="C30">
        <f>IF(B30="yes",1,0)</f>
        <v>0</v>
      </c>
      <c r="E30" s="11"/>
      <c r="F30" s="11"/>
      <c r="G30" s="11"/>
      <c r="H30" s="11"/>
    </row>
    <row r="31" spans="1:8" ht="18" customHeight="1">
      <c r="A31" s="25" t="s">
        <v>65</v>
      </c>
      <c r="B31" s="31"/>
      <c r="C31">
        <f>IF(B31="yes",1,0)</f>
        <v>0</v>
      </c>
      <c r="E31" s="11"/>
      <c r="F31" s="11"/>
      <c r="G31" s="11"/>
      <c r="H31" s="11"/>
    </row>
    <row r="32" spans="1:8" ht="24" customHeight="1">
      <c r="A32" s="24" t="s">
        <v>66</v>
      </c>
      <c r="B32" s="29" t="s">
        <v>63</v>
      </c>
      <c r="E32" s="11"/>
      <c r="F32" s="11"/>
      <c r="G32" s="11"/>
      <c r="H32" s="11"/>
    </row>
    <row r="33" spans="1:8">
      <c r="A33" s="36" t="s">
        <v>27</v>
      </c>
      <c r="B33" s="28"/>
      <c r="E33" s="11"/>
      <c r="F33" s="11"/>
      <c r="G33" s="11"/>
      <c r="H33" s="11"/>
    </row>
    <row r="34" spans="1:8">
      <c r="A34" s="9" t="s">
        <v>28</v>
      </c>
      <c r="B34" s="3" t="s">
        <v>11</v>
      </c>
      <c r="C34">
        <f>IF(B34="yes",1,0)</f>
        <v>1</v>
      </c>
      <c r="E34" s="11"/>
      <c r="F34" s="11"/>
      <c r="G34" s="11"/>
      <c r="H34" s="11"/>
    </row>
    <row r="35" spans="1:8">
      <c r="A35" s="9" t="s">
        <v>61</v>
      </c>
      <c r="B35" s="3" t="s">
        <v>13</v>
      </c>
      <c r="C35">
        <f>IF(B35="yes",1,0)</f>
        <v>0</v>
      </c>
      <c r="E35" s="11"/>
      <c r="F35" s="11"/>
      <c r="G35" s="11"/>
      <c r="H35" s="11"/>
    </row>
    <row r="36" spans="1:8" ht="40.5" customHeight="1">
      <c r="A36" s="12" t="s">
        <v>73</v>
      </c>
      <c r="B36" s="3">
        <v>4</v>
      </c>
      <c r="C36">
        <f>B36</f>
        <v>4</v>
      </c>
      <c r="E36" s="11"/>
      <c r="F36" s="11"/>
      <c r="G36" s="11"/>
      <c r="H36" s="11"/>
    </row>
    <row r="37" spans="1:8">
      <c r="A37" s="8" t="s">
        <v>29</v>
      </c>
      <c r="B37" s="3"/>
      <c r="C37">
        <f>IF(B37="yes",1,0)</f>
        <v>0</v>
      </c>
      <c r="E37" s="11"/>
      <c r="F37" s="11"/>
      <c r="G37" s="11"/>
      <c r="H37" s="11"/>
    </row>
    <row r="38" spans="1:8" ht="66.75" customHeight="1">
      <c r="A38" s="9" t="s">
        <v>80</v>
      </c>
      <c r="B38" s="31" t="s">
        <v>11</v>
      </c>
      <c r="C38">
        <f>IF(B38="yes",6,0)</f>
        <v>6</v>
      </c>
      <c r="E38" s="11"/>
      <c r="F38" s="11"/>
      <c r="G38" s="11"/>
      <c r="H38" s="11"/>
    </row>
    <row r="39" spans="1:8" ht="79.2">
      <c r="A39" s="25" t="s">
        <v>81</v>
      </c>
      <c r="B39" s="31"/>
      <c r="C39">
        <f>IF(B39="yes",6,0)</f>
        <v>0</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6.4">
      <c r="A43" s="9" t="s">
        <v>72</v>
      </c>
      <c r="B43" s="3">
        <v>11</v>
      </c>
      <c r="C43">
        <f>B43</f>
        <v>11</v>
      </c>
      <c r="E43" t="s">
        <v>33</v>
      </c>
      <c r="F43">
        <v>0</v>
      </c>
    </row>
    <row r="44" spans="1:8">
      <c r="A44" s="14" t="s">
        <v>34</v>
      </c>
      <c r="B44" s="33" t="s">
        <v>91</v>
      </c>
      <c r="E44" t="s">
        <v>35</v>
      </c>
      <c r="F44">
        <v>16</v>
      </c>
    </row>
    <row r="45" spans="1:8">
      <c r="A45" s="14" t="s">
        <v>36</v>
      </c>
      <c r="B45" s="34" t="s">
        <v>92</v>
      </c>
    </row>
    <row r="46" spans="1:8" ht="39.6">
      <c r="A46" s="9" t="s">
        <v>62</v>
      </c>
      <c r="B46" s="3">
        <v>4</v>
      </c>
      <c r="C46">
        <f>B46</f>
        <v>4</v>
      </c>
    </row>
    <row r="47" spans="1:8">
      <c r="A47" s="8" t="s">
        <v>37</v>
      </c>
      <c r="B47" s="33" t="s">
        <v>93</v>
      </c>
    </row>
    <row r="48" spans="1:8">
      <c r="A48" s="8" t="s">
        <v>38</v>
      </c>
      <c r="B48" s="34" t="s">
        <v>92</v>
      </c>
    </row>
    <row r="49" spans="1:3">
      <c r="A49" s="8" t="s">
        <v>39</v>
      </c>
      <c r="B49" s="35" t="s">
        <v>94</v>
      </c>
    </row>
    <row r="50" spans="1:3">
      <c r="A50" s="13" t="s">
        <v>74</v>
      </c>
      <c r="B50" s="31" t="s">
        <v>13</v>
      </c>
    </row>
    <row r="51" spans="1:3">
      <c r="A51" s="8" t="s">
        <v>40</v>
      </c>
      <c r="B51" s="31" t="s">
        <v>11</v>
      </c>
      <c r="C51">
        <f>IF(B51="yes",5,0)</f>
        <v>5</v>
      </c>
    </row>
    <row r="52" spans="1:3">
      <c r="A52" s="1"/>
      <c r="B52" s="4"/>
    </row>
    <row r="53" spans="1:3">
      <c r="A53" s="36" t="s">
        <v>71</v>
      </c>
      <c r="B53" s="28"/>
    </row>
    <row r="54" spans="1:3">
      <c r="A54" s="1" t="s">
        <v>41</v>
      </c>
      <c r="B54" s="4"/>
    </row>
    <row r="55" spans="1:3">
      <c r="A55" s="8" t="s">
        <v>42</v>
      </c>
      <c r="B55" s="31" t="s">
        <v>95</v>
      </c>
      <c r="C55">
        <f>IF(B55&lt;&gt;"",1,0)</f>
        <v>1</v>
      </c>
    </row>
    <row r="56" spans="1:3">
      <c r="A56" s="8" t="s">
        <v>43</v>
      </c>
      <c r="B56" s="31"/>
      <c r="C56">
        <f t="shared" ref="C56:C66" si="2">IF(B56&lt;&gt;"",1,0)</f>
        <v>0</v>
      </c>
    </row>
    <row r="57" spans="1:3">
      <c r="A57" s="8" t="s">
        <v>44</v>
      </c>
      <c r="B57" s="31"/>
      <c r="C57">
        <f t="shared" si="2"/>
        <v>0</v>
      </c>
    </row>
    <row r="58" spans="1:3">
      <c r="A58" s="8" t="s">
        <v>45</v>
      </c>
      <c r="B58" s="31"/>
      <c r="C58">
        <f t="shared" si="2"/>
        <v>0</v>
      </c>
    </row>
    <row r="59" spans="1:3">
      <c r="A59" s="8" t="s">
        <v>46</v>
      </c>
      <c r="B59" s="31"/>
      <c r="C59">
        <f t="shared" si="2"/>
        <v>0</v>
      </c>
    </row>
    <row r="60" spans="1:3">
      <c r="A60" s="8" t="s">
        <v>47</v>
      </c>
      <c r="B60" s="31"/>
      <c r="C60">
        <f t="shared" si="2"/>
        <v>0</v>
      </c>
    </row>
    <row r="61" spans="1:3">
      <c r="A61" s="8" t="s">
        <v>48</v>
      </c>
      <c r="B61" s="31"/>
      <c r="C61">
        <f t="shared" si="2"/>
        <v>0</v>
      </c>
    </row>
    <row r="62" spans="1:3">
      <c r="A62" s="8" t="s">
        <v>49</v>
      </c>
      <c r="B62" s="31"/>
      <c r="C62">
        <f t="shared" si="2"/>
        <v>0</v>
      </c>
    </row>
    <row r="63" spans="1:3">
      <c r="A63" s="8" t="s">
        <v>50</v>
      </c>
      <c r="B63" s="31"/>
      <c r="C63">
        <f t="shared" si="2"/>
        <v>0</v>
      </c>
    </row>
    <row r="64" spans="1:3">
      <c r="A64" s="8" t="s">
        <v>51</v>
      </c>
      <c r="B64" s="31"/>
      <c r="C64">
        <f t="shared" si="2"/>
        <v>0</v>
      </c>
    </row>
    <row r="65" spans="1:5">
      <c r="A65" s="8" t="s">
        <v>52</v>
      </c>
      <c r="B65" s="31"/>
      <c r="C65">
        <f t="shared" si="2"/>
        <v>0</v>
      </c>
    </row>
    <row r="66" spans="1:5">
      <c r="A66" s="8" t="s">
        <v>53</v>
      </c>
      <c r="B66" s="31"/>
      <c r="C66">
        <f t="shared" si="2"/>
        <v>0</v>
      </c>
    </row>
    <row r="67" spans="1:5">
      <c r="A67" s="30" t="s">
        <v>70</v>
      </c>
      <c r="B67" s="3">
        <v>12</v>
      </c>
      <c r="C67">
        <v>12</v>
      </c>
    </row>
    <row r="68" spans="1:5">
      <c r="A68" s="1"/>
      <c r="B68" s="4"/>
    </row>
    <row r="69" spans="1:5">
      <c r="A69" s="9" t="s">
        <v>54</v>
      </c>
      <c r="B69" s="15">
        <v>7</v>
      </c>
      <c r="C69">
        <f>B69</f>
        <v>7</v>
      </c>
    </row>
    <row r="70" spans="1:5">
      <c r="A70" s="1"/>
      <c r="B70" s="4"/>
    </row>
    <row r="71" spans="1:5">
      <c r="A71" s="8" t="s">
        <v>55</v>
      </c>
      <c r="B71" s="16" t="s">
        <v>87</v>
      </c>
    </row>
    <row r="72" spans="1:5">
      <c r="A72" s="8" t="s">
        <v>56</v>
      </c>
      <c r="B72" s="17">
        <v>41302</v>
      </c>
    </row>
    <row r="73" spans="1:5">
      <c r="A73" s="42" t="s">
        <v>69</v>
      </c>
      <c r="B73" s="43"/>
    </row>
    <row r="74" spans="1:5" ht="17.399999999999999">
      <c r="A74" s="39" t="str">
        <f>IF(B71="","",LOOKUP(F2,D74:D174,E74:E174))</f>
        <v>Congratulations on completing the chapter compliance report!  It looks like you might benefit from help from the Member Services Manager or your Regional Vice President.  We will have them contact you.</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Leeann Ghiglione</cp:lastModifiedBy>
  <cp:lastPrinted>2012-10-29T19:06:21Z</cp:lastPrinted>
  <dcterms:created xsi:type="dcterms:W3CDTF">2010-07-15T18:04:03Z</dcterms:created>
  <dcterms:modified xsi:type="dcterms:W3CDTF">2013-01-30T20:20:08Z</dcterms:modified>
</cp:coreProperties>
</file>