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626" lockStructure="1"/>
  <bookViews>
    <workbookView xWindow="360" yWindow="285" windowWidth="14940" windowHeight="8640"/>
  </bookViews>
  <sheets>
    <sheet name="Sheet2" sheetId="2" r:id="rId1"/>
  </sheets>
  <calcPr calcId="145621"/>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<sst xmlns="http://schemas.openxmlformats.org/spreadsheetml/2006/main" count="239" uniqueCount="117">
  <si>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</si>
  <si>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</si>
  <si>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</si>
  <si>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</si>
  <si>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</si>
  <si>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</si>
  <si>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</si>
  <si>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</si>
  <si>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</si>
  <si>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</si>
  <si>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</si>
  <si>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</si>
  <si>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</si>
  <si>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</si>
  <si>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</si>
  <si>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</si>
  <si>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</si>
  <si>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</si>
  <si>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</si>
  <si>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</si>
  <si>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</si>
  <si>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</si>
  <si>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</si>
  <si>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</si>
  <si>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</si>
  <si>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</si>
  <si>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</si>
  <si>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</si>
  <si>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</si>
  <si>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</si>
  <si>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</si>
  <si>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</si>
  <si>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</si>
  <si>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</si>
  <si>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</si>
  <si>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</si>
  <si>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</si>
  <si>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</si>
  <si>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</si>
  <si>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</si>
  <si>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</si>
  <si>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</si>
  <si>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</si>
  <si>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</si>
  <si>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</si>
  <si>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</si>
  <si>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</si>
  <si>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</si>
  <si>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</si>
  <si>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</si>
  <si>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</si>
  <si>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</si>
  <si>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</si>
  <si>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</si>
  <si>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</si>
  <si>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</si>
  <si>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</si>
  <si>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</si>
  <si>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</si>
  <si>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</si>
  <si>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</si>
  <si>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</si>
  <si>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</si>
  <si>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</si>
  <si>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2013 Compliance/2014 Planning</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</si>
  <si>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</si>
  <si>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</si>
  <si>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</si>
  <si>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</si>
  <si>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</si>
  <si>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</si>
  <si>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</si>
  <si>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http://www.internetmemberservices.com/router.php?ASSN=NARP&amp;NAME=DESIGNATIONS/MEMBER_CP</t>
  </si>
  <si>
    <t>Attach additional sheet if needed. Drop down Yes/No</t>
  </si>
  <si>
    <r>
      <t xml:space="preserve">  Bylaws on file? Drop down Yes/No .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</si>
  <si>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t>
    </r>
    <r>
      <rPr>
        <i/>
        <sz val="10"/>
        <color indexed="10"/>
        <rFont val="Arial"/>
        <family val="2"/>
      </rPr>
      <t>*Send NARPM® an up to date copy of state corporate annual registration report/renewal (Must be submitted to reach chapter compliance)</t>
    </r>
  </si>
  <si>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</si>
  <si>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</si>
  <si>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</si>
  <si>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</si>
  <si>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</si>
  <si>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</si>
  <si>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</si>
  <si>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</si>
  <si>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</si>
  <si>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</si>
  <si>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</si>
  <si>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</si>
  <si>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</si>
  <si>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Marin/Sonoma</t>
  </si>
  <si>
    <t>Angela Lepori, RMP</t>
  </si>
  <si>
    <t>Keith Becker, MPM, RMP</t>
  </si>
  <si>
    <t>Mary Cervantez</t>
  </si>
  <si>
    <t>Carolyn Gavriloff</t>
  </si>
  <si>
    <t>Margaret Steacy, RMP</t>
  </si>
  <si>
    <t>Jock McNeill, RMP</t>
  </si>
  <si>
    <t>TBD</t>
  </si>
  <si>
    <t>Cici Rosas</t>
  </si>
  <si>
    <t>Nancy Lanz</t>
  </si>
  <si>
    <t>Not Needed</t>
  </si>
  <si>
    <t>Thursday</t>
  </si>
  <si>
    <t>Lunch</t>
  </si>
  <si>
    <t>Before membership meeting</t>
  </si>
  <si>
    <t>Emergency Prepardeness</t>
  </si>
  <si>
    <t>angela@alliancepm.com</t>
  </si>
  <si>
    <t>C019</t>
  </si>
  <si>
    <t>NARPM National Convention</t>
  </si>
  <si>
    <t>CALNARPM State Convention</t>
  </si>
  <si>
    <t>Holiday Party</t>
  </si>
  <si>
    <t>Attorney Panel</t>
  </si>
  <si>
    <t>Conflict Resolution</t>
  </si>
  <si>
    <t>NARPM Designations</t>
  </si>
  <si>
    <t>Identifying "Grow" Houses</t>
  </si>
  <si>
    <t>Hoarder Presentation</t>
  </si>
  <si>
    <t>Bed Bugs</t>
  </si>
  <si>
    <t>Guest Speaker: Richard Vierra</t>
  </si>
  <si>
    <t>Legislative Update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</si>
</sst>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u/>
      <sz val="9"/>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ternetmemberservices.com/router.php?ASSN=NARP&amp;NAME=DESIGNATIONS/MEMBER_CP" TargetMode="External"/><Relationship Id="rId1" Type="http://schemas.openxmlformats.org/officeDocument/2006/relationships/hyperlink" Target="http://www.narpm.org/search/search-chapters.htm?submitted=true&amp;state=V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40" workbookViewId="0">
      <selection activeCell="B54" sqref="B54"/>
    </sheetView>
  </sheetViews>
  <sheetFormatPr defaultRowHeight="12.75" x14ac:dyDescent="0.2"/>
  <cols>
    <col min="1" max="1" width="55.28515625" style="13" customWidth="1"/>
    <col min="2" max="2" width="29" style="12" customWidth="1"/>
    <col min="3" max="3" width="5.7109375" hidden="1" customWidth="1"/>
    <col min="4" max="8" width="9.140625" hidden="1" customWidth="1"/>
  </cols>
  <sheetData>
    <row r="1" spans="1:8" ht="90.75" customHeight="1" x14ac:dyDescent="0.2">
      <c r="A1" s="51"/>
      <c r="B1" s="51"/>
    </row>
    <row r="2" spans="1:8" ht="19.5" customHeight="1" x14ac:dyDescent="0.25">
      <c r="A2" s="52" t="s">
        <v>0</v>
      </c>
      <c r="B2" s="52"/>
    </row>
    <row r="3" spans="1:8" ht="15.75" x14ac:dyDescent="0.25">
      <c r="A3" s="53" t="s">
        <v>1</v>
      </c>
      <c r="B3" s="53"/>
      <c r="D3" t="s">
        <v>2</v>
      </c>
      <c r="F3">
        <f>SUM(C9:C68)</f>
        <v>56</v>
      </c>
    </row>
    <row r="4" spans="1:8" ht="15.75" x14ac:dyDescent="0.25">
      <c r="A4" s="53" t="s">
        <v>64</v>
      </c>
      <c r="B4" s="53"/>
    </row>
    <row r="5" spans="1:8" ht="38.25" customHeight="1" x14ac:dyDescent="0.2">
      <c r="A5" s="54" t="s">
        <v>70</v>
      </c>
      <c r="B5" s="55"/>
    </row>
    <row r="6" spans="1:8" x14ac:dyDescent="0.2">
      <c r="A6" s="1" t="s">
        <v>3</v>
      </c>
      <c r="B6" s="19" t="s">
        <v>89</v>
      </c>
    </row>
    <row r="7" spans="1:8" x14ac:dyDescent="0.2">
      <c r="A7" s="1" t="s">
        <v>68</v>
      </c>
      <c r="B7" s="19" t="s">
        <v>13</v>
      </c>
    </row>
    <row r="8" spans="1:8" ht="25.5" x14ac:dyDescent="0.2">
      <c r="A8" s="45" t="s">
        <v>71</v>
      </c>
      <c r="B8" s="2" t="s">
        <v>105</v>
      </c>
      <c r="D8" s="3">
        <v>40513</v>
      </c>
      <c r="E8" s="3">
        <v>40544</v>
      </c>
      <c r="F8" s="3">
        <v>40575</v>
      </c>
      <c r="H8" t="s">
        <v>4</v>
      </c>
    </row>
    <row r="9" spans="1:8" x14ac:dyDescent="0.2">
      <c r="A9" s="44" t="s">
        <v>5</v>
      </c>
      <c r="B9" s="48"/>
      <c r="C9">
        <f>IF(B9="",0,D9+E9+F9)</f>
        <v>0</v>
      </c>
      <c r="D9">
        <f>IF(B9&lt;D8,5,0)</f>
        <v>5</v>
      </c>
      <c r="E9">
        <f>IF(B9&lt;E8,3,0)</f>
        <v>3</v>
      </c>
      <c r="F9">
        <f>IF(B9&lt;F8,2,0)</f>
        <v>2</v>
      </c>
      <c r="H9" t="s">
        <v>6</v>
      </c>
    </row>
    <row r="10" spans="1:8" x14ac:dyDescent="0.2">
      <c r="A10" s="50" t="s">
        <v>88</v>
      </c>
      <c r="B10" s="49" t="s">
        <v>10</v>
      </c>
      <c r="H10" t="s">
        <v>7</v>
      </c>
    </row>
    <row r="11" spans="1:8" x14ac:dyDescent="0.2">
      <c r="A11" s="29" t="s">
        <v>65</v>
      </c>
      <c r="B11" s="26"/>
      <c r="H11" t="s">
        <v>8</v>
      </c>
    </row>
    <row r="12" spans="1:8" x14ac:dyDescent="0.2">
      <c r="A12" s="24" t="s">
        <v>9</v>
      </c>
      <c r="B12" s="25" t="s">
        <v>90</v>
      </c>
      <c r="C12">
        <f t="shared" ref="C12:C17" si="0">IF(B12&lt;&gt;"",1,0)</f>
        <v>1</v>
      </c>
      <c r="D12" t="s">
        <v>10</v>
      </c>
      <c r="E12">
        <v>1</v>
      </c>
      <c r="H12" t="s">
        <v>11</v>
      </c>
    </row>
    <row r="13" spans="1:8" x14ac:dyDescent="0.2">
      <c r="A13" s="4" t="s">
        <v>54</v>
      </c>
      <c r="B13" s="2" t="s">
        <v>91</v>
      </c>
      <c r="C13">
        <f t="shared" si="0"/>
        <v>1</v>
      </c>
      <c r="D13" t="s">
        <v>12</v>
      </c>
      <c r="E13">
        <v>2</v>
      </c>
      <c r="H13" t="s">
        <v>13</v>
      </c>
    </row>
    <row r="14" spans="1:8" x14ac:dyDescent="0.2">
      <c r="A14" s="4" t="s">
        <v>55</v>
      </c>
      <c r="B14" s="19" t="s">
        <v>91</v>
      </c>
      <c r="C14">
        <f t="shared" si="0"/>
        <v>1</v>
      </c>
    </row>
    <row r="15" spans="1:8" x14ac:dyDescent="0.2">
      <c r="A15" s="4" t="s">
        <v>14</v>
      </c>
      <c r="B15" s="19" t="s">
        <v>92</v>
      </c>
      <c r="C15">
        <f t="shared" si="0"/>
        <v>1</v>
      </c>
      <c r="E15">
        <v>3</v>
      </c>
      <c r="H15" t="s">
        <v>15</v>
      </c>
    </row>
    <row r="16" spans="1:8" x14ac:dyDescent="0.2">
      <c r="A16" s="4" t="s">
        <v>16</v>
      </c>
      <c r="B16" s="19" t="s">
        <v>93</v>
      </c>
      <c r="C16">
        <f t="shared" si="0"/>
        <v>1</v>
      </c>
      <c r="E16">
        <v>4</v>
      </c>
    </row>
    <row r="17" spans="1:8" x14ac:dyDescent="0.2">
      <c r="A17" s="33" t="s">
        <v>53</v>
      </c>
      <c r="B17" s="35" t="s">
        <v>94</v>
      </c>
      <c r="C17">
        <f t="shared" si="0"/>
        <v>1</v>
      </c>
      <c r="E17">
        <v>5</v>
      </c>
    </row>
    <row r="18" spans="1:8" x14ac:dyDescent="0.2">
      <c r="A18" s="34" t="s">
        <v>73</v>
      </c>
      <c r="B18" s="2"/>
    </row>
    <row r="19" spans="1:8" ht="25.5" customHeight="1" x14ac:dyDescent="0.2">
      <c r="A19" s="66" t="s">
        <v>66</v>
      </c>
      <c r="B19" s="67"/>
      <c r="E19">
        <v>6</v>
      </c>
    </row>
    <row r="20" spans="1:8" x14ac:dyDescent="0.2">
      <c r="A20" s="4" t="s">
        <v>17</v>
      </c>
      <c r="B20" s="19" t="s">
        <v>96</v>
      </c>
      <c r="C20">
        <f t="shared" ref="C20:C26" si="1">IF(B20&lt;&gt;"",1,0)</f>
        <v>1</v>
      </c>
      <c r="E20">
        <v>7</v>
      </c>
    </row>
    <row r="21" spans="1:8" x14ac:dyDescent="0.2">
      <c r="A21" s="4" t="s">
        <v>18</v>
      </c>
      <c r="B21" s="2" t="s">
        <v>95</v>
      </c>
      <c r="C21">
        <f t="shared" si="1"/>
        <v>1</v>
      </c>
      <c r="E21">
        <v>8</v>
      </c>
    </row>
    <row r="22" spans="1:8" x14ac:dyDescent="0.2">
      <c r="A22" s="4" t="s">
        <v>19</v>
      </c>
      <c r="B22" s="19" t="s">
        <v>91</v>
      </c>
      <c r="C22">
        <f t="shared" si="1"/>
        <v>1</v>
      </c>
      <c r="E22">
        <v>9</v>
      </c>
    </row>
    <row r="23" spans="1:8" x14ac:dyDescent="0.2">
      <c r="A23" s="4" t="s">
        <v>20</v>
      </c>
      <c r="B23" s="2" t="s">
        <v>94</v>
      </c>
      <c r="C23">
        <f t="shared" si="1"/>
        <v>1</v>
      </c>
      <c r="E23">
        <v>10</v>
      </c>
    </row>
    <row r="24" spans="1:8" x14ac:dyDescent="0.2">
      <c r="A24" s="4" t="s">
        <v>21</v>
      </c>
      <c r="B24" s="2" t="s">
        <v>97</v>
      </c>
      <c r="C24">
        <f t="shared" si="1"/>
        <v>1</v>
      </c>
      <c r="E24">
        <v>11</v>
      </c>
    </row>
    <row r="25" spans="1:8" x14ac:dyDescent="0.2">
      <c r="A25" s="4" t="s">
        <v>22</v>
      </c>
      <c r="B25" s="2" t="s">
        <v>93</v>
      </c>
      <c r="C25">
        <f t="shared" si="1"/>
        <v>1</v>
      </c>
      <c r="E25">
        <v>12</v>
      </c>
    </row>
    <row r="26" spans="1:8" x14ac:dyDescent="0.2">
      <c r="A26" s="4" t="s">
        <v>23</v>
      </c>
      <c r="B26" s="19" t="s">
        <v>98</v>
      </c>
      <c r="C26">
        <f t="shared" si="1"/>
        <v>1</v>
      </c>
    </row>
    <row r="27" spans="1:8" x14ac:dyDescent="0.2">
      <c r="A27" s="34" t="s">
        <v>73</v>
      </c>
      <c r="B27" s="2"/>
    </row>
    <row r="28" spans="1:8" x14ac:dyDescent="0.2">
      <c r="A28" s="32" t="s">
        <v>24</v>
      </c>
      <c r="B28" s="26"/>
    </row>
    <row r="29" spans="1:8" ht="63.75" x14ac:dyDescent="0.2">
      <c r="A29" s="17" t="s">
        <v>74</v>
      </c>
      <c r="B29" s="19" t="s">
        <v>10</v>
      </c>
      <c r="C29">
        <f>IF(B29="yes",1,0)</f>
        <v>1</v>
      </c>
    </row>
    <row r="30" spans="1:8" x14ac:dyDescent="0.2">
      <c r="A30" s="58" t="s">
        <v>57</v>
      </c>
      <c r="B30" s="59"/>
      <c r="C30" s="5" t="str">
        <f>IF(B30="yes","Yes","")</f>
        <v/>
      </c>
    </row>
    <row r="31" spans="1:8" ht="51" customHeight="1" x14ac:dyDescent="0.2">
      <c r="A31" s="10" t="s">
        <v>75</v>
      </c>
      <c r="B31" s="19" t="s">
        <v>10</v>
      </c>
      <c r="C31">
        <f>IF(B31="yes",1,0)</f>
        <v>1</v>
      </c>
      <c r="E31" s="6"/>
      <c r="F31" s="6"/>
      <c r="G31" s="6"/>
      <c r="H31" s="6"/>
    </row>
    <row r="32" spans="1:8" ht="28.5" customHeight="1" x14ac:dyDescent="0.2">
      <c r="A32" s="17" t="s">
        <v>76</v>
      </c>
      <c r="B32" s="19" t="s">
        <v>12</v>
      </c>
      <c r="C32">
        <f>IF(B32="yes",1,0)</f>
        <v>0</v>
      </c>
      <c r="E32" s="6"/>
      <c r="F32" s="6"/>
      <c r="G32" s="6"/>
      <c r="H32" s="6"/>
    </row>
    <row r="33" spans="1:8" ht="24" customHeight="1" x14ac:dyDescent="0.2">
      <c r="A33" s="16" t="s">
        <v>67</v>
      </c>
      <c r="B33" s="18" t="s">
        <v>99</v>
      </c>
      <c r="E33" s="6"/>
      <c r="F33" s="6"/>
      <c r="G33" s="6"/>
      <c r="H33" s="6"/>
    </row>
    <row r="34" spans="1:8" x14ac:dyDescent="0.2">
      <c r="A34" s="32" t="s">
        <v>25</v>
      </c>
      <c r="B34" s="26"/>
      <c r="E34" s="6"/>
      <c r="F34" s="6"/>
      <c r="G34" s="6"/>
      <c r="H34" s="6"/>
    </row>
    <row r="35" spans="1:8" ht="25.5" x14ac:dyDescent="0.2">
      <c r="A35" s="17" t="s">
        <v>77</v>
      </c>
      <c r="B35" s="2" t="s">
        <v>12</v>
      </c>
      <c r="C35">
        <f>IF(B35="yes",1,0)</f>
        <v>0</v>
      </c>
      <c r="E35" s="6"/>
      <c r="F35" s="6"/>
      <c r="G35" s="6"/>
      <c r="H35" s="6"/>
    </row>
    <row r="36" spans="1:8" ht="25.5" x14ac:dyDescent="0.2">
      <c r="A36" s="17" t="s">
        <v>78</v>
      </c>
      <c r="B36" s="2" t="s">
        <v>12</v>
      </c>
      <c r="C36">
        <f>IF(B36="yes",1,0)</f>
        <v>0</v>
      </c>
      <c r="E36" s="6"/>
      <c r="F36" s="6"/>
      <c r="G36" s="6"/>
      <c r="H36" s="6"/>
    </row>
    <row r="37" spans="1:8" ht="54" customHeight="1" x14ac:dyDescent="0.2">
      <c r="A37" s="27" t="s">
        <v>79</v>
      </c>
      <c r="B37" s="2">
        <v>4</v>
      </c>
      <c r="C37">
        <f>B37</f>
        <v>4</v>
      </c>
      <c r="E37" s="6"/>
      <c r="F37" s="6"/>
      <c r="G37" s="6"/>
      <c r="H37" s="6"/>
    </row>
    <row r="38" spans="1:8" ht="25.5" x14ac:dyDescent="0.2">
      <c r="A38" s="17" t="s">
        <v>80</v>
      </c>
      <c r="B38" s="2" t="s">
        <v>10</v>
      </c>
      <c r="C38">
        <f>IF(B38="yes",1,0)</f>
        <v>1</v>
      </c>
      <c r="E38" s="6"/>
      <c r="F38" s="6"/>
      <c r="G38" s="6"/>
      <c r="H38" s="6"/>
    </row>
    <row r="39" spans="1:8" ht="107.25" customHeight="1" x14ac:dyDescent="0.2">
      <c r="A39" s="17" t="s">
        <v>81</v>
      </c>
      <c r="B39" s="19" t="s">
        <v>10</v>
      </c>
      <c r="C39">
        <f>IF(B39="yes",6,0)</f>
        <v>6</v>
      </c>
      <c r="E39" s="6"/>
      <c r="F39" s="6"/>
      <c r="G39" s="6"/>
      <c r="H39" s="6"/>
    </row>
    <row r="40" spans="1:8" x14ac:dyDescent="0.2">
      <c r="A40" s="60" t="s">
        <v>26</v>
      </c>
      <c r="B40" s="61"/>
      <c r="E40" s="6"/>
      <c r="F40" s="6"/>
      <c r="G40" s="6"/>
      <c r="H40" s="6"/>
    </row>
    <row r="41" spans="1:8" x14ac:dyDescent="0.2">
      <c r="A41" s="62"/>
      <c r="B41" s="63"/>
      <c r="E41" s="6"/>
      <c r="G41" s="6"/>
      <c r="H41" s="6"/>
    </row>
    <row r="42" spans="1:8" ht="17.25" customHeight="1" x14ac:dyDescent="0.2">
      <c r="A42" s="7" t="s">
        <v>82</v>
      </c>
      <c r="B42" s="19" t="s">
        <v>28</v>
      </c>
      <c r="C42">
        <f>IF(B42="","",LOOKUP(B42,E42:E44,F42:F44))</f>
        <v>0</v>
      </c>
      <c r="E42" s="6" t="s">
        <v>27</v>
      </c>
      <c r="F42">
        <v>12</v>
      </c>
      <c r="G42" s="6"/>
      <c r="H42" s="6"/>
    </row>
    <row r="43" spans="1:8" ht="41.25" customHeight="1" x14ac:dyDescent="0.2">
      <c r="A43" s="17" t="s">
        <v>83</v>
      </c>
      <c r="B43" s="2">
        <v>8</v>
      </c>
      <c r="C43">
        <f>B43</f>
        <v>8</v>
      </c>
      <c r="E43" t="s">
        <v>28</v>
      </c>
      <c r="F43">
        <v>0</v>
      </c>
    </row>
    <row r="44" spans="1:8" x14ac:dyDescent="0.2">
      <c r="A44" s="28" t="s">
        <v>29</v>
      </c>
      <c r="B44" s="20" t="s">
        <v>100</v>
      </c>
      <c r="E44" t="s">
        <v>30</v>
      </c>
      <c r="F44">
        <v>16</v>
      </c>
    </row>
    <row r="45" spans="1:8" x14ac:dyDescent="0.2">
      <c r="A45" s="28" t="s">
        <v>31</v>
      </c>
      <c r="B45" s="21" t="s">
        <v>101</v>
      </c>
    </row>
    <row r="46" spans="1:8" ht="42" customHeight="1" x14ac:dyDescent="0.2">
      <c r="A46" s="27" t="s">
        <v>84</v>
      </c>
      <c r="B46" s="2">
        <v>4</v>
      </c>
      <c r="C46">
        <f>B46</f>
        <v>4</v>
      </c>
    </row>
    <row r="47" spans="1:8" x14ac:dyDescent="0.2">
      <c r="A47" s="7" t="s">
        <v>32</v>
      </c>
      <c r="B47" s="20" t="s">
        <v>100</v>
      </c>
    </row>
    <row r="48" spans="1:8" x14ac:dyDescent="0.2">
      <c r="A48" s="4" t="s">
        <v>33</v>
      </c>
      <c r="B48" s="21" t="s">
        <v>102</v>
      </c>
    </row>
    <row r="49" spans="1:3" x14ac:dyDescent="0.2">
      <c r="A49" s="7" t="s">
        <v>58</v>
      </c>
      <c r="B49" s="22" t="s">
        <v>12</v>
      </c>
    </row>
    <row r="50" spans="1:3" x14ac:dyDescent="0.2">
      <c r="A50" s="7" t="s">
        <v>85</v>
      </c>
      <c r="B50" s="19" t="s">
        <v>12</v>
      </c>
    </row>
    <row r="51" spans="1:3" x14ac:dyDescent="0.2">
      <c r="A51" s="32" t="s">
        <v>56</v>
      </c>
      <c r="B51" s="26"/>
    </row>
    <row r="52" spans="1:3" ht="39.75" customHeight="1" x14ac:dyDescent="0.2">
      <c r="A52" s="68" t="s">
        <v>69</v>
      </c>
      <c r="B52" s="69"/>
    </row>
    <row r="53" spans="1:3" x14ac:dyDescent="0.2">
      <c r="A53" s="70" t="s">
        <v>34</v>
      </c>
      <c r="B53" s="71"/>
      <c r="C53">
        <f>IF(B53&lt;&gt;"",1,0)</f>
        <v>0</v>
      </c>
    </row>
    <row r="54" spans="1:3" x14ac:dyDescent="0.2">
      <c r="A54" s="4" t="s">
        <v>35</v>
      </c>
      <c r="B54" s="19" t="s">
        <v>103</v>
      </c>
      <c r="C54">
        <f t="shared" ref="C54:C65" si="2">IF(B54&lt;&gt;"",1,0)</f>
        <v>1</v>
      </c>
    </row>
    <row r="55" spans="1:3" x14ac:dyDescent="0.2">
      <c r="A55" s="4" t="s">
        <v>36</v>
      </c>
      <c r="B55" s="19" t="s">
        <v>116</v>
      </c>
      <c r="C55">
        <f t="shared" si="2"/>
        <v>1</v>
      </c>
    </row>
    <row r="56" spans="1:3" x14ac:dyDescent="0.2">
      <c r="A56" s="4" t="s">
        <v>37</v>
      </c>
      <c r="B56" s="19" t="s">
        <v>107</v>
      </c>
      <c r="C56">
        <f t="shared" si="2"/>
        <v>1</v>
      </c>
    </row>
    <row r="57" spans="1:3" x14ac:dyDescent="0.2">
      <c r="A57" s="4" t="s">
        <v>38</v>
      </c>
      <c r="B57" s="19" t="s">
        <v>110</v>
      </c>
      <c r="C57">
        <f t="shared" si="2"/>
        <v>1</v>
      </c>
    </row>
    <row r="58" spans="1:3" x14ac:dyDescent="0.2">
      <c r="A58" s="4" t="s">
        <v>39</v>
      </c>
      <c r="B58" s="19" t="s">
        <v>111</v>
      </c>
      <c r="C58">
        <f t="shared" si="2"/>
        <v>1</v>
      </c>
    </row>
    <row r="59" spans="1:3" x14ac:dyDescent="0.2">
      <c r="A59" s="4" t="s">
        <v>40</v>
      </c>
      <c r="B59" s="19" t="s">
        <v>112</v>
      </c>
      <c r="C59">
        <f t="shared" si="2"/>
        <v>1</v>
      </c>
    </row>
    <row r="60" spans="1:3" x14ac:dyDescent="0.2">
      <c r="A60" s="4" t="s">
        <v>41</v>
      </c>
      <c r="B60" s="19" t="s">
        <v>113</v>
      </c>
      <c r="C60">
        <f t="shared" si="2"/>
        <v>1</v>
      </c>
    </row>
    <row r="61" spans="1:3" x14ac:dyDescent="0.2">
      <c r="A61" s="4" t="s">
        <v>42</v>
      </c>
      <c r="B61" s="19" t="s">
        <v>115</v>
      </c>
      <c r="C61">
        <f t="shared" si="2"/>
        <v>1</v>
      </c>
    </row>
    <row r="62" spans="1:3" x14ac:dyDescent="0.2">
      <c r="A62" s="4" t="s">
        <v>43</v>
      </c>
      <c r="B62" s="19" t="s">
        <v>109</v>
      </c>
      <c r="C62">
        <f t="shared" si="2"/>
        <v>1</v>
      </c>
    </row>
    <row r="63" spans="1:3" x14ac:dyDescent="0.2">
      <c r="A63" s="4" t="s">
        <v>44</v>
      </c>
      <c r="B63" s="19" t="s">
        <v>106</v>
      </c>
      <c r="C63">
        <f t="shared" si="2"/>
        <v>1</v>
      </c>
    </row>
    <row r="64" spans="1:3" x14ac:dyDescent="0.2">
      <c r="A64" s="7" t="s">
        <v>45</v>
      </c>
      <c r="B64" s="19" t="s">
        <v>114</v>
      </c>
    </row>
    <row r="65" spans="1:5" x14ac:dyDescent="0.2">
      <c r="A65" s="7" t="s">
        <v>46</v>
      </c>
      <c r="B65" s="19" t="s">
        <v>108</v>
      </c>
      <c r="C65">
        <f t="shared" si="2"/>
        <v>1</v>
      </c>
    </row>
    <row r="66" spans="1:5" ht="24" x14ac:dyDescent="0.2">
      <c r="A66" s="47" t="s">
        <v>86</v>
      </c>
      <c r="B66" s="36">
        <v>9</v>
      </c>
    </row>
    <row r="67" spans="1:5" x14ac:dyDescent="0.2">
      <c r="A67" s="38" t="s">
        <v>59</v>
      </c>
      <c r="B67" s="37"/>
    </row>
    <row r="68" spans="1:5" ht="25.5" x14ac:dyDescent="0.2">
      <c r="A68" s="17" t="s">
        <v>87</v>
      </c>
      <c r="B68" s="8">
        <v>7</v>
      </c>
      <c r="C68">
        <f>B68</f>
        <v>7</v>
      </c>
    </row>
    <row r="69" spans="1:5" x14ac:dyDescent="0.2">
      <c r="A69" s="39"/>
      <c r="B69" s="40"/>
    </row>
    <row r="70" spans="1:5" x14ac:dyDescent="0.2">
      <c r="A70" s="38" t="s">
        <v>60</v>
      </c>
      <c r="B70" s="41"/>
    </row>
    <row r="71" spans="1:5" x14ac:dyDescent="0.2">
      <c r="A71" s="4" t="s">
        <v>47</v>
      </c>
      <c r="B71" s="9" t="s">
        <v>90</v>
      </c>
    </row>
    <row r="72" spans="1:5" x14ac:dyDescent="0.2">
      <c r="A72" s="43" t="s">
        <v>63</v>
      </c>
      <c r="B72" s="42" t="s">
        <v>104</v>
      </c>
    </row>
    <row r="73" spans="1:5" x14ac:dyDescent="0.2">
      <c r="A73" s="30" t="s">
        <v>48</v>
      </c>
      <c r="B73" s="31">
        <v>41610</v>
      </c>
    </row>
    <row r="74" spans="1:5" ht="15.75" customHeight="1" x14ac:dyDescent="0.2">
      <c r="A74" s="72" t="s">
        <v>61</v>
      </c>
      <c r="B74" s="73"/>
    </row>
    <row r="75" spans="1:5" s="46" customFormat="1" ht="21.75" customHeight="1" x14ac:dyDescent="0.2">
      <c r="A75" s="56" t="s">
        <v>72</v>
      </c>
      <c r="B75" s="57"/>
    </row>
    <row r="76" spans="1:5" ht="17.25" customHeight="1" x14ac:dyDescent="0.2">
      <c r="A76" s="64" t="s">
        <v>62</v>
      </c>
      <c r="B76" s="65"/>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sheetProtection password="C626" sheet="1" objects="1" scenarios="1"/>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Angela</cp:lastModifiedBy>
  <cp:lastPrinted>2013-10-30T18:08:24Z</cp:lastPrinted>
  <dcterms:created xsi:type="dcterms:W3CDTF">2010-07-15T18:04:03Z</dcterms:created>
  <dcterms:modified xsi:type="dcterms:W3CDTF">2013-12-03T18:23:57Z</dcterms:modified>
</cp:coreProperties>
</file>